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ascohq.sharepoint.com/Shared Documents/WEBSITE/"/>
    </mc:Choice>
  </mc:AlternateContent>
  <xr:revisionPtr revIDLastSave="122" documentId="8_{A8F09589-9049-4172-BE40-37E2A84BDD9D}" xr6:coauthVersionLast="47" xr6:coauthVersionMax="47" xr10:uidLastSave="{61867897-EB45-4BAE-BC17-8E6A0A5F765C}"/>
  <bookViews>
    <workbookView xWindow="28680" yWindow="-120" windowWidth="29040" windowHeight="17520" activeTab="4" xr2:uid="{02460523-99F7-4E95-9E00-8E71F4DDC6F6}"/>
  </bookViews>
  <sheets>
    <sheet name="1. States of Origin" sheetId="1" r:id="rId1"/>
    <sheet name="2. Distant Water" sheetId="2" r:id="rId2"/>
    <sheet name="3. Totals" sheetId="3" r:id="rId3"/>
    <sheet name="4. Catch and Release" sheetId="4" r:id="rId4"/>
    <sheet name="5. Unreported Catch" sheetId="5" r:id="rId5"/>
  </sheets>
  <definedNames>
    <definedName name="_xlnm.Print_Area" localSheetId="1">'2. Distant Water'!$A$1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9" i="1" l="1"/>
  <c r="M69" i="1" s="1"/>
  <c r="W69" i="1" s="1"/>
  <c r="B67" i="3" s="1"/>
  <c r="M68" i="1"/>
  <c r="W68" i="1" s="1"/>
  <c r="B66" i="3" s="1"/>
  <c r="D66" i="3" s="1"/>
  <c r="J29" i="4"/>
  <c r="G69" i="2"/>
  <c r="T69" i="2" s="1"/>
  <c r="C67" i="3" s="1"/>
  <c r="J28" i="4"/>
  <c r="G68" i="2"/>
  <c r="T68" i="2" s="1"/>
  <c r="D67" i="3" l="1"/>
  <c r="J26" i="4"/>
  <c r="J27" i="4" l="1"/>
  <c r="D65" i="3"/>
  <c r="D64" i="3"/>
  <c r="D63" i="3"/>
  <c r="G67" i="2"/>
  <c r="T67" i="2" s="1"/>
  <c r="G66" i="2"/>
  <c r="T66" i="2" s="1"/>
  <c r="U67" i="1" l="1"/>
  <c r="W67" i="1" s="1"/>
  <c r="U66" i="1"/>
  <c r="W66" i="1" s="1"/>
  <c r="D62" i="3" l="1"/>
  <c r="H64" i="1"/>
  <c r="J25" i="4" l="1"/>
  <c r="T65" i="2" l="1"/>
  <c r="M64" i="1"/>
  <c r="W65" i="1"/>
  <c r="U64" i="1"/>
  <c r="W64" i="1" l="1"/>
  <c r="J24" i="4"/>
  <c r="J23" i="4"/>
  <c r="J22" i="4"/>
  <c r="J21" i="4"/>
  <c r="J20" i="4"/>
</calcChain>
</file>

<file path=xl/sharedStrings.xml><?xml version="1.0" encoding="utf-8"?>
<sst xmlns="http://schemas.openxmlformats.org/spreadsheetml/2006/main" count="523" uniqueCount="71">
  <si>
    <t>States of Origin</t>
  </si>
  <si>
    <t>Distant water</t>
  </si>
  <si>
    <t>Total</t>
  </si>
  <si>
    <t>Total Nominal Catch</t>
  </si>
  <si>
    <t>Greenland</t>
  </si>
  <si>
    <t xml:space="preserve"> Faroese zone</t>
  </si>
  <si>
    <t xml:space="preserve">     Northern Norwegian Sea</t>
  </si>
  <si>
    <t>Other</t>
  </si>
  <si>
    <t>Total distant water fisheries</t>
  </si>
  <si>
    <t>Norway</t>
  </si>
  <si>
    <t>Faroe Islands</t>
  </si>
  <si>
    <t>Sweden</t>
  </si>
  <si>
    <t>Denmark</t>
  </si>
  <si>
    <t>West Greenland</t>
  </si>
  <si>
    <t>East Greenland</t>
  </si>
  <si>
    <t>Finland</t>
  </si>
  <si>
    <t>Germany</t>
  </si>
  <si>
    <t>St Pierre &amp; Miquelon</t>
  </si>
  <si>
    <t>-</t>
  </si>
  <si>
    <t>&lt;1</t>
  </si>
  <si>
    <t>&lt;0.5</t>
  </si>
  <si>
    <t>European Union</t>
  </si>
  <si>
    <t>France</t>
  </si>
  <si>
    <t>Spain</t>
  </si>
  <si>
    <t>Portugal</t>
  </si>
  <si>
    <t>Ireland</t>
  </si>
  <si>
    <t>EU Total</t>
  </si>
  <si>
    <t>Russia</t>
  </si>
  <si>
    <t>Iceland</t>
  </si>
  <si>
    <t>Canada</t>
  </si>
  <si>
    <t>USA</t>
  </si>
  <si>
    <t xml:space="preserve">Total </t>
  </si>
  <si>
    <t>Denmark -</t>
  </si>
  <si>
    <t>&amp; Greenland</t>
  </si>
  <si>
    <t>Year</t>
  </si>
  <si>
    <t>Catch &amp; Release Fishing</t>
  </si>
  <si>
    <t>440- 760</t>
  </si>
  <si>
    <t>500- 860</t>
  </si>
  <si>
    <t>410- 690</t>
  </si>
  <si>
    <t>320- 600</t>
  </si>
  <si>
    <t>252- 420</t>
  </si>
  <si>
    <t>285- 475</t>
  </si>
  <si>
    <t>299- 499</t>
  </si>
  <si>
    <t>247- 411</t>
  </si>
  <si>
    <t>260- 432</t>
  </si>
  <si>
    <t>166- 338</t>
  </si>
  <si>
    <t>206- 344</t>
  </si>
  <si>
    <t>249- 309</t>
  </si>
  <si>
    <t>200- 252</t>
  </si>
  <si>
    <t>166- 206</t>
  </si>
  <si>
    <t>99-152</t>
  </si>
  <si>
    <t>70-103</t>
  </si>
  <si>
    <t>25-77</t>
  </si>
  <si>
    <t xml:space="preserve">1. Where no return to NASCO has been made ICES data have been used.
2. Not all EU Member States provide complete information on catch and release.
3. Since 2009, there has been no obligation to report fish caught and released in the Russian Federation.
4. In the U.S., no sea-run salmon are subject to recreational fishing but small recreational fisheries occur on domestic broodstock in the Naugatuck and Shetucket Rivers in Southern New England (and on the Merrimack until the close of the
2018 season); these rivers are outside the geographic range of endangered Atlantic salmon. </t>
  </si>
  <si>
    <t>UK - England &amp; Wales</t>
  </si>
  <si>
    <t>UK - Northern Ireland</t>
  </si>
  <si>
    <t>UK - Scotland</t>
  </si>
  <si>
    <t>Estimated Unreported Catch</t>
  </si>
  <si>
    <t>Nominal catch statistics (tonnes RFW) by jurisdictions 1960 - present; States of Origin</t>
  </si>
  <si>
    <t xml:space="preserve">  Distant-Water Fisheries      </t>
  </si>
  <si>
    <t>Nominal catch statistics (tonnes RFW) by jurisdictions 1960 - present; Distant Water</t>
  </si>
  <si>
    <t>Russian Federation</t>
  </si>
  <si>
    <t>UK</t>
  </si>
  <si>
    <t>United Kingdom</t>
  </si>
  <si>
    <t>Scotland</t>
  </si>
  <si>
    <t>England 
&amp; Wales</t>
  </si>
  <si>
    <t>Northern 
Ireland</t>
  </si>
  <si>
    <t>UK Total</t>
  </si>
  <si>
    <t>Notes. The information for Canada in 2010 is incomplete, as only three of four administrative regions reported. Not all EU Member States provide an estimate of unreported catch. No estimate has been provided by the Russian Federation since 2008. The UK catch was included in the EU catch up to and including 2018.</t>
  </si>
  <si>
    <r>
      <rPr>
        <b/>
        <sz val="11"/>
        <rFont val="Calibri"/>
        <family val="2"/>
        <scheme val="minor"/>
      </rPr>
      <t>Notes:</t>
    </r>
    <r>
      <rPr>
        <sz val="11"/>
        <rFont val="Calibri"/>
        <family val="2"/>
        <scheme val="minor"/>
      </rPr>
      <t xml:space="preserve"> 
1. Catches up to and including 1985 are from ICES and from 1986 are official returns to NASCO. 
2. The latest year's figures are provisional. 
3. The catch in the River Foyle is allocated 50:50 to Ireland and Northern Ireland. 
4. Adjustment has been made in the Norwegian statistics up to and including 1965 for the inclusion of sea trout (5%). 
5. Shaded cells are official returns to NASCO; unshaded from ICES. In Germany, salmon rivers are being rehabilitated and there are no directed fisheries for salmon.</t>
    </r>
    <r>
      <rPr>
        <b/>
        <sz val="11"/>
        <rFont val="Calibri"/>
        <family val="2"/>
        <scheme val="minor"/>
      </rPr>
      <t xml:space="preserve"> 
</t>
    </r>
    <r>
      <rPr>
        <sz val="11"/>
        <rFont val="Calibri"/>
        <family val="2"/>
        <scheme val="minor"/>
      </rPr>
      <t>6. The UK catch was included in the EU catch up to and including 2018.</t>
    </r>
  </si>
  <si>
    <t>NASCO Catch and Release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</si>
</sst>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2"/>
      <name val="LinePrinter"/>
    </font>
    <font>
      <sz val="14"/>
      <color rgb="FF366092"/>
      <name val="Times New Roman"/>
      <family val="1"/>
    </font>
    <font>
      <b/>
      <sz val="14"/>
      <color rgb="FF366092"/>
      <name val="Times New Roman"/>
      <family val="1"/>
    </font>
    <font>
      <sz val="14"/>
      <name val="Times New Roman"/>
      <family val="1"/>
    </font>
    <font>
      <b/>
      <sz val="12"/>
      <name val="LinePrinter"/>
    </font>
    <font>
      <b/>
      <sz val="18"/>
      <color rgb="FF366092"/>
      <name val="LinePrinter"/>
    </font>
    <font>
      <sz val="12"/>
      <color rgb="FF0000FF"/>
      <name val="LinePrinter"/>
    </font>
    <font>
      <b/>
      <sz val="12"/>
      <color rgb="FF0000FF"/>
      <name val="LinePrinter"/>
    </font>
    <font>
      <b/>
      <i/>
      <sz val="12"/>
      <name val="Times New Roman"/>
      <family val="1"/>
    </font>
    <font>
      <u/>
      <sz val="11"/>
      <color theme="10"/>
      <name val="Calibri"/>
      <family val="2"/>
      <scheme val="minor"/>
    </font>
    <font>
      <sz val="12"/>
      <color rgb="FF000066"/>
      <name val="Times New Roman"/>
      <family val="1"/>
    </font>
    <font>
      <sz val="8"/>
      <name val="Calibri"/>
      <family val="2"/>
      <scheme val="minor"/>
    </font>
    <font>
      <sz val="11"/>
      <name val="Calibri"/>
      <family val="2"/>
      <scheme val="minor"/>
    </font>
    <font>
      <sz val="12"/>
      <name val="Calibri"/>
      <family val="2"/>
      <scheme val="minor"/>
    </font>
    <font>
      <b/>
      <sz val="11"/>
      <name val="Calibri"/>
      <family val="2"/>
      <scheme val="minor"/>
    </font>
    <font>
      <b/>
      <sz val="28"/>
      <color rgb="FF538DD5"/>
      <name val="Calibri"/>
      <family val="2"/>
      <scheme val="minor"/>
    </font>
    <font>
      <b/>
      <sz val="20"/>
      <color rgb="FF538DD5"/>
      <name val="Calibri"/>
      <family val="2"/>
      <scheme val="minor"/>
    </font>
    <font>
      <sz val="14"/>
      <name val="Calibri"/>
      <family val="2"/>
      <scheme val="minor"/>
    </font>
    <font>
      <b/>
      <sz val="18"/>
      <color rgb="FF366092"/>
      <name val="Calibri"/>
      <family val="2"/>
      <scheme val="minor"/>
    </font>
    <font>
      <b/>
      <sz val="14"/>
      <color rgb="FF0000FF"/>
      <name val="Calibri"/>
      <family val="2"/>
      <scheme val="minor"/>
    </font>
    <font>
      <sz val="14"/>
      <color rgb="FF366092"/>
      <name val="Calibri"/>
      <family val="2"/>
      <scheme val="minor"/>
    </font>
    <font>
      <b/>
      <sz val="14"/>
      <color rgb="FF366092"/>
      <name val="Calibri"/>
      <family val="2"/>
      <scheme val="minor"/>
    </font>
    <font>
      <b/>
      <sz val="14"/>
      <name val="Calibri"/>
      <family val="2"/>
      <scheme val="minor"/>
    </font>
    <font>
      <b/>
      <sz val="36"/>
      <color theme="4" tint="0.39997558519241921"/>
      <name val="Calibri"/>
      <family val="2"/>
      <scheme val="minor"/>
    </font>
    <font>
      <b/>
      <sz val="14"/>
      <color rgb="FFFFFFFF"/>
      <name val="Calibri"/>
      <family val="2"/>
      <scheme val="minor"/>
    </font>
    <font>
      <b/>
      <sz val="14"/>
      <color theme="1"/>
      <name val="Calibri"/>
      <family val="2"/>
      <scheme val="minor"/>
    </font>
    <font>
      <sz val="14"/>
      <color theme="1"/>
      <name val="Calibri"/>
      <family val="2"/>
      <scheme val="minor"/>
    </font>
  </fonts>
  <fills count="11">
    <fill>
      <patternFill patternType="none"/>
    </fill>
    <fill>
      <patternFill patternType="gray125"/>
    </fill>
    <fill>
      <patternFill patternType="solid">
        <fgColor rgb="FFC5D9F1"/>
        <bgColor rgb="FF000000"/>
      </patternFill>
    </fill>
    <fill>
      <patternFill patternType="solid">
        <fgColor rgb="FFEEECE1"/>
        <bgColor rgb="FF000000"/>
      </patternFill>
    </fill>
    <fill>
      <patternFill patternType="solid">
        <fgColor rgb="FFDAEEF3"/>
        <bgColor rgb="FF000000"/>
      </patternFill>
    </fill>
    <fill>
      <patternFill patternType="solid">
        <fgColor rgb="FFFFFFFF"/>
        <bgColor rgb="FF000000"/>
      </patternFill>
    </fill>
    <fill>
      <patternFill patternType="solid">
        <fgColor rgb="FFFFFFFF"/>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4" tint="0.79998168889431442"/>
        <bgColor rgb="FF000000"/>
      </patternFill>
    </fill>
    <fill>
      <patternFill patternType="solid">
        <fgColor theme="4"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rgb="FF000000"/>
      </right>
      <top style="thin">
        <color indexed="64"/>
      </top>
      <bottom style="thin">
        <color indexed="64"/>
      </bottom>
      <diagonal/>
    </border>
    <border>
      <left style="thick">
        <color indexed="64"/>
      </left>
      <right style="thick">
        <color indexed="64"/>
      </right>
      <top/>
      <bottom style="thin">
        <color rgb="FF000000"/>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right style="thin">
        <color indexed="64"/>
      </right>
      <top/>
      <bottom/>
      <diagonal/>
    </border>
    <border>
      <left style="thick">
        <color rgb="FF000000"/>
      </left>
      <right/>
      <top style="thin">
        <color indexed="64"/>
      </top>
      <bottom style="thin">
        <color indexed="64"/>
      </bottom>
      <diagonal/>
    </border>
    <border>
      <left style="thick">
        <color indexed="64"/>
      </left>
      <right style="thick">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66"/>
      </left>
      <right style="thin">
        <color rgb="FF000066"/>
      </right>
      <top style="thin">
        <color rgb="FF000066"/>
      </top>
      <bottom style="thin">
        <color rgb="FF000066"/>
      </bottom>
      <diagonal/>
    </border>
    <border>
      <left style="thin">
        <color rgb="FF000066"/>
      </left>
      <right style="thin">
        <color rgb="FF000066"/>
      </right>
      <top style="thin">
        <color rgb="FF000066"/>
      </top>
      <bottom/>
      <diagonal/>
    </border>
    <border>
      <left style="thin">
        <color rgb="FF000066"/>
      </left>
      <right style="thin">
        <color rgb="FF000066"/>
      </right>
      <top/>
      <bottom/>
      <diagonal/>
    </border>
    <border>
      <left style="thin">
        <color rgb="FF000066"/>
      </left>
      <right style="thin">
        <color rgb="FF000066"/>
      </right>
      <top/>
      <bottom style="thin">
        <color rgb="FF000066"/>
      </bottom>
      <diagonal/>
    </border>
    <border>
      <left/>
      <right/>
      <top/>
      <bottom style="thin">
        <color indexed="64"/>
      </bottom>
      <diagonal/>
    </border>
    <border>
      <left/>
      <right/>
      <top/>
      <bottom style="thin">
        <color rgb="FF000066"/>
      </bottom>
      <diagonal/>
    </border>
    <border>
      <left style="thin">
        <color rgb="FF000066"/>
      </left>
      <right style="thin">
        <color rgb="FF000066"/>
      </right>
      <top/>
      <bottom style="thin">
        <color indexed="64"/>
      </bottom>
      <diagonal/>
    </border>
    <border>
      <left style="thin">
        <color indexed="64"/>
      </left>
      <right style="thin">
        <color indexed="64"/>
      </right>
      <top style="thin">
        <color indexed="64"/>
      </top>
      <bottom/>
      <diagonal/>
    </border>
    <border>
      <left/>
      <right style="thin">
        <color rgb="FF000066"/>
      </right>
      <top style="thin">
        <color rgb="FF000066"/>
      </top>
      <bottom/>
      <diagonal/>
    </border>
    <border>
      <left/>
      <right style="thin">
        <color rgb="FF000066"/>
      </right>
      <top style="thin">
        <color rgb="FF000066"/>
      </top>
      <bottom style="thin">
        <color rgb="FF000066"/>
      </bottom>
      <diagonal/>
    </border>
    <border>
      <left style="thin">
        <color rgb="FF000066"/>
      </left>
      <right style="thin">
        <color indexed="64"/>
      </right>
      <top style="thin">
        <color rgb="FF000066"/>
      </top>
      <bottom style="thin">
        <color rgb="FF000066"/>
      </bottom>
      <diagonal/>
    </border>
    <border>
      <left style="thin">
        <color rgb="FF000066"/>
      </left>
      <right style="thin">
        <color indexed="64"/>
      </right>
      <top style="thin">
        <color rgb="FF000066"/>
      </top>
      <bottom/>
      <diagonal/>
    </border>
    <border>
      <left style="thin">
        <color indexed="64"/>
      </left>
      <right/>
      <top/>
      <bottom/>
      <diagonal/>
    </border>
    <border>
      <left/>
      <right style="thin">
        <color rgb="FF000000"/>
      </right>
      <top/>
      <bottom/>
      <diagonal/>
    </border>
  </borders>
  <cellStyleXfs count="2">
    <xf numFmtId="0" fontId="0" fillId="0" borderId="0"/>
    <xf numFmtId="0" fontId="10" fillId="0" borderId="0" applyNumberFormat="0" applyFill="0" applyBorder="0" applyAlignment="0" applyProtection="0"/>
  </cellStyleXfs>
  <cellXfs count="119">
    <xf numFmtId="0" fontId="0" fillId="0" borderId="0" xfId="0"/>
    <xf numFmtId="0" fontId="1" fillId="0" borderId="0" xfId="0" applyFont="1"/>
    <xf numFmtId="0" fontId="6" fillId="0" borderId="0" xfId="0" applyFont="1" applyAlignment="1">
      <alignment horizontal="center"/>
    </xf>
    <xf numFmtId="0" fontId="1" fillId="0" borderId="0" xfId="0" applyFont="1" applyAlignment="1">
      <alignment horizontal="center"/>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5" fillId="0" borderId="0" xfId="0" applyFont="1" applyAlignment="1">
      <alignment horizontal="center"/>
    </xf>
    <xf numFmtId="0" fontId="10" fillId="0" borderId="0" xfId="1"/>
    <xf numFmtId="3" fontId="0" fillId="0" borderId="0" xfId="0" applyNumberFormat="1"/>
    <xf numFmtId="0" fontId="3" fillId="0" borderId="0" xfId="0" applyFont="1" applyAlignment="1" applyProtection="1">
      <alignment horizontal="center"/>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protection locked="0"/>
    </xf>
    <xf numFmtId="3" fontId="4" fillId="0" borderId="0" xfId="0" applyNumberFormat="1" applyFont="1" applyAlignment="1" applyProtection="1">
      <alignment horizontal="center"/>
      <protection locked="0"/>
    </xf>
    <xf numFmtId="3" fontId="4" fillId="0" borderId="0" xfId="0" applyNumberFormat="1" applyFont="1" applyAlignment="1">
      <alignment horizontal="center"/>
    </xf>
    <xf numFmtId="3" fontId="1" fillId="0" borderId="0" xfId="0" applyNumberFormat="1" applyFont="1"/>
    <xf numFmtId="3" fontId="1" fillId="0" borderId="0" xfId="0" applyNumberFormat="1" applyFont="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20" fillId="0" borderId="1" xfId="0" applyFont="1" applyBorder="1" applyAlignment="1" applyProtection="1">
      <alignment horizontal="center"/>
      <protection locked="0"/>
    </xf>
    <xf numFmtId="0" fontId="18" fillId="2" borderId="1" xfId="0" applyFont="1" applyFill="1" applyBorder="1" applyAlignment="1">
      <alignment horizontal="center"/>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18" fillId="2" borderId="1" xfId="0" applyFont="1" applyFill="1" applyBorder="1" applyAlignment="1" applyProtection="1">
      <alignment horizontal="center"/>
      <protection locked="0"/>
    </xf>
    <xf numFmtId="3" fontId="18" fillId="0" borderId="1" xfId="0" applyNumberFormat="1" applyFont="1" applyBorder="1" applyAlignment="1">
      <alignment horizontal="center"/>
    </xf>
    <xf numFmtId="3" fontId="18" fillId="0" borderId="1" xfId="0" applyNumberFormat="1" applyFont="1" applyBorder="1" applyAlignment="1" applyProtection="1">
      <alignment horizontal="center"/>
      <protection locked="0"/>
    </xf>
    <xf numFmtId="3" fontId="23" fillId="0" borderId="1" xfId="0" applyNumberFormat="1" applyFont="1" applyBorder="1" applyAlignment="1">
      <alignment horizontal="center"/>
    </xf>
    <xf numFmtId="3" fontId="18" fillId="3" borderId="1" xfId="0" applyNumberFormat="1" applyFont="1" applyFill="1" applyBorder="1" applyAlignment="1">
      <alignment horizontal="center"/>
    </xf>
    <xf numFmtId="3" fontId="18" fillId="3" borderId="1" xfId="0" applyNumberFormat="1" applyFont="1" applyFill="1" applyBorder="1" applyAlignment="1" applyProtection="1">
      <alignment horizontal="center"/>
      <protection locked="0"/>
    </xf>
    <xf numFmtId="3" fontId="18" fillId="5" borderId="1" xfId="0" applyNumberFormat="1" applyFont="1" applyFill="1" applyBorder="1" applyAlignment="1">
      <alignment horizontal="center"/>
    </xf>
    <xf numFmtId="0" fontId="18" fillId="2" borderId="0" xfId="0" applyFont="1" applyFill="1" applyAlignment="1">
      <alignment horizontal="center"/>
    </xf>
    <xf numFmtId="0" fontId="14" fillId="0" borderId="3" xfId="0" applyFont="1" applyBorder="1"/>
    <xf numFmtId="0" fontId="19" fillId="0" borderId="4" xfId="0" applyFont="1" applyBorder="1" applyAlignment="1">
      <alignment horizontal="center"/>
    </xf>
    <xf numFmtId="0" fontId="21" fillId="0" borderId="4" xfId="0" applyFont="1" applyBorder="1" applyAlignment="1" applyProtection="1">
      <alignment horizontal="center" wrapText="1"/>
      <protection locked="0"/>
    </xf>
    <xf numFmtId="0" fontId="22" fillId="0" borderId="4" xfId="0" applyFont="1" applyBorder="1" applyAlignment="1" applyProtection="1">
      <alignment horizontal="center" wrapText="1"/>
      <protection locked="0"/>
    </xf>
    <xf numFmtId="0" fontId="21" fillId="0" borderId="9" xfId="0" applyFont="1" applyBorder="1" applyAlignment="1" applyProtection="1">
      <alignment horizontal="center" wrapText="1"/>
      <protection locked="0"/>
    </xf>
    <xf numFmtId="0" fontId="22" fillId="0" borderId="9" xfId="0" applyFont="1" applyBorder="1" applyAlignment="1" applyProtection="1">
      <alignment horizontal="center" wrapText="1"/>
      <protection locked="0"/>
    </xf>
    <xf numFmtId="0" fontId="21" fillId="0" borderId="3" xfId="0" applyFont="1" applyBorder="1" applyAlignment="1" applyProtection="1">
      <alignment horizontal="center" wrapText="1"/>
      <protection locked="0"/>
    </xf>
    <xf numFmtId="0" fontId="18" fillId="2" borderId="3" xfId="0" applyFont="1" applyFill="1" applyBorder="1" applyAlignment="1">
      <alignment horizontal="center"/>
    </xf>
    <xf numFmtId="3" fontId="18" fillId="0" borderId="4" xfId="0" applyNumberFormat="1" applyFont="1" applyBorder="1" applyAlignment="1">
      <alignment horizontal="center"/>
    </xf>
    <xf numFmtId="3" fontId="23" fillId="0" borderId="4" xfId="0" applyNumberFormat="1" applyFont="1" applyBorder="1" applyAlignment="1">
      <alignment horizontal="center"/>
    </xf>
    <xf numFmtId="3" fontId="18" fillId="0" borderId="9" xfId="0" applyNumberFormat="1" applyFont="1" applyBorder="1" applyAlignment="1">
      <alignment horizontal="center"/>
    </xf>
    <xf numFmtId="3" fontId="23" fillId="0" borderId="9" xfId="0" applyNumberFormat="1" applyFont="1" applyBorder="1" applyAlignment="1">
      <alignment horizontal="center"/>
    </xf>
    <xf numFmtId="3" fontId="23" fillId="2" borderId="10" xfId="0" applyNumberFormat="1" applyFont="1" applyFill="1" applyBorder="1" applyAlignment="1">
      <alignment horizontal="center"/>
    </xf>
    <xf numFmtId="3" fontId="18" fillId="0" borderId="4" xfId="0" applyNumberFormat="1" applyFont="1" applyBorder="1" applyAlignment="1" applyProtection="1">
      <alignment horizontal="center"/>
      <protection locked="0"/>
    </xf>
    <xf numFmtId="3" fontId="23" fillId="0" borderId="9" xfId="0" applyNumberFormat="1" applyFont="1" applyBorder="1" applyAlignment="1" applyProtection="1">
      <alignment horizontal="center"/>
      <protection locked="0"/>
    </xf>
    <xf numFmtId="3" fontId="18" fillId="0" borderId="11" xfId="0" applyNumberFormat="1" applyFont="1" applyBorder="1" applyAlignment="1">
      <alignment horizontal="center"/>
    </xf>
    <xf numFmtId="3" fontId="18" fillId="0" borderId="2" xfId="0" applyNumberFormat="1" applyFont="1" applyBorder="1" applyAlignment="1">
      <alignment horizontal="center"/>
    </xf>
    <xf numFmtId="3" fontId="18" fillId="3" borderId="4" xfId="0" applyNumberFormat="1" applyFont="1" applyFill="1" applyBorder="1" applyAlignment="1">
      <alignment horizontal="center"/>
    </xf>
    <xf numFmtId="3" fontId="23" fillId="3" borderId="4" xfId="0" applyNumberFormat="1" applyFont="1" applyFill="1" applyBorder="1" applyAlignment="1">
      <alignment horizontal="center"/>
    </xf>
    <xf numFmtId="3" fontId="18" fillId="3" borderId="9" xfId="0" applyNumberFormat="1" applyFont="1" applyFill="1" applyBorder="1" applyAlignment="1">
      <alignment horizontal="center"/>
    </xf>
    <xf numFmtId="3" fontId="23" fillId="2" borderId="9" xfId="0" applyNumberFormat="1" applyFont="1" applyFill="1" applyBorder="1" applyAlignment="1">
      <alignment horizontal="center"/>
    </xf>
    <xf numFmtId="0" fontId="21" fillId="0" borderId="2" xfId="0" applyFont="1" applyBorder="1" applyAlignment="1" applyProtection="1">
      <alignment horizontal="center" wrapText="1"/>
      <protection locked="0"/>
    </xf>
    <xf numFmtId="0" fontId="22" fillId="0" borderId="2" xfId="0" applyFont="1" applyBorder="1" applyAlignment="1" applyProtection="1">
      <alignment horizontal="center" wrapText="1"/>
      <protection locked="0"/>
    </xf>
    <xf numFmtId="3" fontId="18" fillId="7" borderId="4" xfId="0" applyNumberFormat="1" applyFont="1" applyFill="1" applyBorder="1" applyAlignment="1">
      <alignment horizontal="center"/>
    </xf>
    <xf numFmtId="3" fontId="23" fillId="9" borderId="4" xfId="0" applyNumberFormat="1" applyFont="1" applyFill="1" applyBorder="1" applyAlignment="1">
      <alignment horizontal="center"/>
    </xf>
    <xf numFmtId="3" fontId="18" fillId="8" borderId="4" xfId="0" applyNumberFormat="1" applyFont="1" applyFill="1" applyBorder="1" applyAlignment="1">
      <alignment horizontal="center"/>
    </xf>
    <xf numFmtId="3" fontId="18" fillId="7" borderId="1" xfId="0" applyNumberFormat="1" applyFont="1" applyFill="1" applyBorder="1" applyAlignment="1">
      <alignment horizontal="center"/>
    </xf>
    <xf numFmtId="3" fontId="18" fillId="8" borderId="1" xfId="0" applyNumberFormat="1" applyFont="1" applyFill="1" applyBorder="1" applyAlignment="1">
      <alignment horizontal="center"/>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20" xfId="0" applyFont="1" applyFill="1" applyBorder="1" applyAlignment="1">
      <alignment horizontal="center" vertical="center" wrapText="1"/>
    </xf>
    <xf numFmtId="3" fontId="27" fillId="6" borderId="17" xfId="0" applyNumberFormat="1" applyFont="1" applyFill="1" applyBorder="1" applyAlignment="1">
      <alignment horizontal="right" vertical="center" wrapText="1"/>
    </xf>
    <xf numFmtId="0" fontId="26" fillId="6" borderId="17" xfId="0" applyFont="1" applyFill="1" applyBorder="1" applyAlignment="1">
      <alignment horizontal="center" vertical="center" wrapText="1"/>
    </xf>
    <xf numFmtId="3" fontId="27" fillId="6" borderId="17" xfId="0" applyNumberFormat="1" applyFont="1" applyFill="1" applyBorder="1" applyAlignment="1">
      <alignment horizontal="center" vertical="center" wrapText="1"/>
    </xf>
    <xf numFmtId="0" fontId="27" fillId="6" borderId="17" xfId="0" applyFont="1" applyFill="1" applyBorder="1" applyAlignment="1">
      <alignment horizontal="center" vertical="center" wrapText="1"/>
    </xf>
    <xf numFmtId="3" fontId="27" fillId="6" borderId="27" xfId="0" applyNumberFormat="1" applyFont="1" applyFill="1" applyBorder="1" applyAlignment="1">
      <alignment horizontal="center" vertical="center" wrapText="1"/>
    </xf>
    <xf numFmtId="0" fontId="27" fillId="6" borderId="26" xfId="0" applyFont="1" applyFill="1" applyBorder="1" applyAlignment="1">
      <alignment horizontal="center" vertical="center" wrapText="1"/>
    </xf>
    <xf numFmtId="0" fontId="26" fillId="6" borderId="18" xfId="0" applyFont="1" applyFill="1" applyBorder="1" applyAlignment="1">
      <alignment horizontal="center" vertical="center" wrapText="1"/>
    </xf>
    <xf numFmtId="3" fontId="27" fillId="6" borderId="18" xfId="0" applyNumberFormat="1" applyFont="1" applyFill="1" applyBorder="1" applyAlignment="1">
      <alignment horizontal="center" vertical="center" wrapText="1"/>
    </xf>
    <xf numFmtId="0" fontId="27" fillId="6" borderId="18" xfId="0" applyFont="1" applyFill="1" applyBorder="1" applyAlignment="1">
      <alignment horizontal="center" vertical="center" wrapText="1"/>
    </xf>
    <xf numFmtId="3" fontId="27" fillId="6" borderId="28" xfId="0" applyNumberFormat="1" applyFont="1" applyFill="1" applyBorder="1" applyAlignment="1">
      <alignment horizontal="center" vertical="center" wrapText="1"/>
    </xf>
    <xf numFmtId="0" fontId="27" fillId="6" borderId="25" xfId="0" applyFont="1" applyFill="1" applyBorder="1" applyAlignment="1">
      <alignment horizontal="center" vertical="center" wrapText="1"/>
    </xf>
    <xf numFmtId="0" fontId="26" fillId="6" borderId="1" xfId="0" applyFont="1" applyFill="1" applyBorder="1" applyAlignment="1">
      <alignment horizontal="center" vertical="center" wrapText="1"/>
    </xf>
    <xf numFmtId="3" fontId="27" fillId="6" borderId="1"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6" fillId="6" borderId="24" xfId="0" applyFont="1" applyFill="1" applyBorder="1" applyAlignment="1">
      <alignment horizontal="center" vertical="center" wrapText="1"/>
    </xf>
    <xf numFmtId="3" fontId="27" fillId="0" borderId="24" xfId="0" applyNumberFormat="1" applyFont="1" applyBorder="1" applyAlignment="1">
      <alignment horizontal="center"/>
    </xf>
    <xf numFmtId="0" fontId="27" fillId="0" borderId="18" xfId="0" applyFont="1" applyBorder="1" applyAlignment="1">
      <alignment horizontal="center" vertical="center" wrapText="1"/>
    </xf>
    <xf numFmtId="3" fontId="27" fillId="0" borderId="1" xfId="0" applyNumberFormat="1" applyFont="1" applyBorder="1" applyAlignment="1">
      <alignment horizontal="center"/>
    </xf>
    <xf numFmtId="3" fontId="27" fillId="0" borderId="25" xfId="0" applyNumberFormat="1" applyFont="1" applyBorder="1" applyAlignment="1">
      <alignment horizontal="center" vertical="center" wrapText="1"/>
    </xf>
    <xf numFmtId="0" fontId="27" fillId="0" borderId="25" xfId="0" applyFont="1" applyBorder="1" applyAlignment="1">
      <alignment horizontal="center" vertical="center" wrapText="1"/>
    </xf>
    <xf numFmtId="3" fontId="27" fillId="0" borderId="24" xfId="0" applyNumberFormat="1" applyFont="1" applyBorder="1" applyAlignment="1">
      <alignment horizontal="center" vertical="center" wrapText="1"/>
    </xf>
    <xf numFmtId="0" fontId="27" fillId="0" borderId="1" xfId="0" applyFont="1" applyBorder="1" applyAlignment="1">
      <alignment horizontal="center" vertical="center" wrapText="1"/>
    </xf>
    <xf numFmtId="3" fontId="27" fillId="0" borderId="1" xfId="0" applyNumberFormat="1" applyFont="1" applyBorder="1" applyAlignment="1">
      <alignment horizontal="center" vertical="center" wrapText="1"/>
    </xf>
    <xf numFmtId="0" fontId="27" fillId="0" borderId="1" xfId="0" applyFont="1" applyBorder="1" applyAlignment="1">
      <alignment horizontal="center"/>
    </xf>
    <xf numFmtId="1" fontId="27" fillId="0" borderId="1" xfId="0" applyNumberFormat="1" applyFont="1" applyBorder="1" applyAlignment="1">
      <alignment horizontal="center"/>
    </xf>
    <xf numFmtId="3" fontId="18" fillId="3" borderId="24" xfId="0" applyNumberFormat="1" applyFont="1" applyFill="1" applyBorder="1" applyAlignment="1">
      <alignment horizontal="center"/>
    </xf>
    <xf numFmtId="3" fontId="18" fillId="5" borderId="24" xfId="0" applyNumberFormat="1" applyFont="1" applyFill="1" applyBorder="1" applyAlignment="1">
      <alignment horizontal="center"/>
    </xf>
    <xf numFmtId="3" fontId="23" fillId="0" borderId="24" xfId="0" applyNumberFormat="1" applyFont="1" applyBorder="1" applyAlignment="1">
      <alignment horizontal="center"/>
    </xf>
    <xf numFmtId="3" fontId="23" fillId="3" borderId="1" xfId="0" applyNumberFormat="1" applyFont="1" applyFill="1" applyBorder="1" applyAlignment="1">
      <alignment horizontal="center"/>
    </xf>
    <xf numFmtId="3" fontId="23" fillId="9" borderId="1" xfId="0" applyNumberFormat="1" applyFont="1" applyFill="1" applyBorder="1" applyAlignment="1">
      <alignment horizontal="center"/>
    </xf>
    <xf numFmtId="1" fontId="18" fillId="3" borderId="24" xfId="0" applyNumberFormat="1" applyFont="1" applyFill="1" applyBorder="1" applyAlignment="1">
      <alignment horizontal="center"/>
    </xf>
    <xf numFmtId="0" fontId="17" fillId="4" borderId="1" xfId="0" applyFont="1" applyFill="1" applyBorder="1" applyAlignment="1">
      <alignment horizontal="center"/>
    </xf>
    <xf numFmtId="0" fontId="19" fillId="0" borderId="1" xfId="0" applyFont="1" applyBorder="1" applyAlignment="1">
      <alignment horizontal="center"/>
    </xf>
    <xf numFmtId="0" fontId="15" fillId="0" borderId="29" xfId="0" applyFont="1" applyBorder="1" applyAlignment="1">
      <alignment horizontal="left" wrapText="1"/>
    </xf>
    <xf numFmtId="0" fontId="9" fillId="0" borderId="0" xfId="0" applyFont="1" applyAlignment="1">
      <alignment horizontal="left" wrapText="1"/>
    </xf>
    <xf numFmtId="0" fontId="9" fillId="0" borderId="30" xfId="0" applyFont="1" applyBorder="1" applyAlignment="1">
      <alignment horizontal="left" wrapText="1"/>
    </xf>
    <xf numFmtId="0" fontId="9" fillId="0" borderId="14" xfId="0" applyFont="1" applyBorder="1" applyAlignment="1">
      <alignment horizontal="left" wrapText="1"/>
    </xf>
    <xf numFmtId="0" fontId="9" fillId="0" borderId="15" xfId="0" applyFont="1" applyBorder="1" applyAlignment="1">
      <alignment horizontal="left" wrapText="1"/>
    </xf>
    <xf numFmtId="0" fontId="9" fillId="0" borderId="16" xfId="0" applyFont="1" applyBorder="1" applyAlignment="1">
      <alignment horizontal="left" wrapText="1"/>
    </xf>
    <xf numFmtId="0" fontId="16" fillId="0" borderId="21" xfId="0" applyFont="1" applyBorder="1" applyAlignment="1">
      <alignment horizontal="center"/>
    </xf>
    <xf numFmtId="0" fontId="17" fillId="4" borderId="5" xfId="0" applyFont="1" applyFill="1" applyBorder="1" applyAlignment="1">
      <alignment horizontal="center"/>
    </xf>
    <xf numFmtId="0" fontId="17" fillId="4" borderId="6" xfId="0" applyFont="1" applyFill="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19" fillId="0" borderId="12" xfId="0" applyFont="1" applyBorder="1" applyAlignment="1">
      <alignment horizontal="center"/>
    </xf>
    <xf numFmtId="0" fontId="22" fillId="0" borderId="13" xfId="0" applyFont="1" applyBorder="1" applyAlignment="1">
      <alignment horizontal="center" wrapText="1"/>
    </xf>
    <xf numFmtId="0" fontId="22" fillId="0" borderId="8" xfId="0" applyFont="1" applyBorder="1" applyAlignment="1">
      <alignment horizontal="center" wrapText="1"/>
    </xf>
    <xf numFmtId="0" fontId="24" fillId="0" borderId="22" xfId="0" applyFont="1" applyBorder="1" applyAlignment="1">
      <alignment horizontal="center"/>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25" fillId="10" borderId="2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nasco.int/wp-content/uploads/2020/06/CR_guidelines_eng-.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3150-A584-493D-98A0-948FE04E5099}">
  <dimension ref="A1:AI77"/>
  <sheetViews>
    <sheetView zoomScale="120" zoomScaleNormal="120" workbookViewId="0">
      <pane ySplit="12" topLeftCell="A62" activePane="bottomLeft" state="frozen"/>
      <selection pane="bottomLeft" activeCell="K70" sqref="K70"/>
    </sheetView>
  </sheetViews>
  <sheetFormatPr defaultRowHeight="15"/>
  <cols>
    <col min="2" max="3" width="10.85546875" bestFit="1" customWidth="1"/>
    <col min="5" max="5" width="10.140625" bestFit="1" customWidth="1"/>
    <col min="6" max="6" width="11" bestFit="1" customWidth="1"/>
    <col min="7" max="7" width="9.7109375" customWidth="1"/>
    <col min="8" max="9" width="10.7109375" bestFit="1" customWidth="1"/>
    <col min="10" max="10" width="10.7109375" customWidth="1"/>
    <col min="11" max="11" width="12.42578125" customWidth="1"/>
    <col min="12" max="12" width="12.28515625" customWidth="1"/>
    <col min="13" max="13" width="12" bestFit="1" customWidth="1"/>
    <col min="14" max="14" width="10.42578125" bestFit="1" customWidth="1"/>
    <col min="15" max="15" width="10.5703125" bestFit="1" customWidth="1"/>
    <col min="16" max="16" width="9.85546875" bestFit="1" customWidth="1"/>
    <col min="17" max="17" width="8.5703125" customWidth="1"/>
    <col min="18" max="18" width="11.140625" customWidth="1"/>
    <col min="19" max="19" width="11.5703125" customWidth="1"/>
    <col min="20" max="21" width="11" customWidth="1"/>
    <col min="22" max="22" width="9.85546875" bestFit="1" customWidth="1"/>
  </cols>
  <sheetData>
    <row r="1" spans="1:35" ht="36">
      <c r="A1" s="102" t="s">
        <v>58</v>
      </c>
      <c r="B1" s="102"/>
      <c r="C1" s="102"/>
      <c r="D1" s="102"/>
      <c r="E1" s="102"/>
      <c r="F1" s="102"/>
      <c r="G1" s="102"/>
      <c r="H1" s="102"/>
      <c r="I1" s="102"/>
      <c r="J1" s="102"/>
      <c r="K1" s="102"/>
      <c r="L1" s="102"/>
      <c r="M1" s="102"/>
      <c r="N1" s="102"/>
      <c r="O1" s="102"/>
      <c r="P1" s="102"/>
      <c r="Q1" s="102"/>
      <c r="R1" s="102"/>
      <c r="S1" s="102"/>
      <c r="T1" s="102"/>
      <c r="U1" s="102"/>
      <c r="V1" s="102"/>
      <c r="W1" s="102"/>
    </row>
    <row r="2" spans="1:35" ht="26.25">
      <c r="A2" s="94" t="s">
        <v>0</v>
      </c>
      <c r="B2" s="94"/>
      <c r="C2" s="94"/>
      <c r="D2" s="94"/>
      <c r="E2" s="94"/>
      <c r="F2" s="94"/>
      <c r="G2" s="94"/>
      <c r="H2" s="94"/>
      <c r="I2" s="94"/>
      <c r="J2" s="94"/>
      <c r="K2" s="94"/>
      <c r="L2" s="94"/>
      <c r="M2" s="94"/>
      <c r="N2" s="94"/>
      <c r="O2" s="94"/>
      <c r="P2" s="94"/>
      <c r="Q2" s="94"/>
      <c r="R2" s="94"/>
      <c r="S2" s="94"/>
      <c r="T2" s="94"/>
      <c r="U2" s="94"/>
      <c r="V2" s="94"/>
      <c r="W2" s="94"/>
      <c r="X2" s="1"/>
      <c r="Y2" s="3"/>
      <c r="Z2" s="1"/>
      <c r="AA2" s="1"/>
      <c r="AB2" s="1"/>
      <c r="AC2" s="1"/>
      <c r="AD2" s="1"/>
    </row>
    <row r="3" spans="1:35" ht="23.25">
      <c r="A3" s="17"/>
      <c r="B3" s="95" t="s">
        <v>21</v>
      </c>
      <c r="C3" s="95"/>
      <c r="D3" s="95"/>
      <c r="E3" s="95"/>
      <c r="F3" s="95"/>
      <c r="G3" s="95"/>
      <c r="H3" s="95"/>
      <c r="I3" s="95"/>
      <c r="J3" s="95"/>
      <c r="K3" s="95"/>
      <c r="L3" s="95"/>
      <c r="M3" s="18"/>
      <c r="N3" s="18"/>
      <c r="O3" s="17"/>
      <c r="P3" s="17"/>
      <c r="Q3" s="17"/>
      <c r="R3" s="95" t="s">
        <v>63</v>
      </c>
      <c r="S3" s="95"/>
      <c r="T3" s="95"/>
      <c r="U3" s="18"/>
      <c r="V3" s="17"/>
      <c r="W3" s="19"/>
      <c r="X3" s="1"/>
      <c r="Y3" s="1"/>
      <c r="Z3" s="1"/>
      <c r="AA3" s="4"/>
      <c r="AB3" s="1"/>
      <c r="AC3" s="1"/>
      <c r="AD3" s="1"/>
    </row>
    <row r="4" spans="1:35" ht="56.25">
      <c r="A4" s="20"/>
      <c r="B4" s="21" t="s">
        <v>12</v>
      </c>
      <c r="C4" s="21" t="s">
        <v>15</v>
      </c>
      <c r="D4" s="21" t="s">
        <v>22</v>
      </c>
      <c r="E4" s="21" t="s">
        <v>16</v>
      </c>
      <c r="F4" s="21" t="s">
        <v>25</v>
      </c>
      <c r="G4" s="21" t="s">
        <v>24</v>
      </c>
      <c r="H4" s="21" t="s">
        <v>23</v>
      </c>
      <c r="I4" s="21" t="s">
        <v>11</v>
      </c>
      <c r="J4" s="22" t="s">
        <v>54</v>
      </c>
      <c r="K4" s="22" t="s">
        <v>55</v>
      </c>
      <c r="L4" s="22" t="s">
        <v>56</v>
      </c>
      <c r="M4" s="23" t="s">
        <v>26</v>
      </c>
      <c r="N4" s="23" t="s">
        <v>29</v>
      </c>
      <c r="O4" s="23" t="s">
        <v>9</v>
      </c>
      <c r="P4" s="23" t="s">
        <v>27</v>
      </c>
      <c r="Q4" s="23" t="s">
        <v>30</v>
      </c>
      <c r="R4" s="22" t="s">
        <v>65</v>
      </c>
      <c r="S4" s="22" t="s">
        <v>66</v>
      </c>
      <c r="T4" s="21" t="s">
        <v>64</v>
      </c>
      <c r="U4" s="23" t="s">
        <v>67</v>
      </c>
      <c r="V4" s="23" t="s">
        <v>28</v>
      </c>
      <c r="W4" s="23" t="s">
        <v>31</v>
      </c>
      <c r="X4" s="1"/>
      <c r="Y4" s="10"/>
      <c r="Z4" s="10"/>
      <c r="AA4" s="10"/>
      <c r="AB4" s="10"/>
      <c r="AC4" s="10"/>
      <c r="AD4" s="11"/>
      <c r="AE4" s="11"/>
      <c r="AF4" s="12"/>
      <c r="AG4" s="12"/>
      <c r="AH4" s="12"/>
      <c r="AI4" s="12"/>
    </row>
    <row r="5" spans="1:35" ht="18.75">
      <c r="A5" s="24">
        <v>1960</v>
      </c>
      <c r="B5" s="25" t="s">
        <v>18</v>
      </c>
      <c r="C5" s="25"/>
      <c r="D5" s="25" t="s">
        <v>18</v>
      </c>
      <c r="E5" s="25"/>
      <c r="F5" s="26">
        <v>743</v>
      </c>
      <c r="G5" s="25"/>
      <c r="H5" s="26">
        <v>33</v>
      </c>
      <c r="I5" s="26">
        <v>40</v>
      </c>
      <c r="J5" s="26">
        <v>283</v>
      </c>
      <c r="K5" s="26">
        <v>139</v>
      </c>
      <c r="L5" s="26">
        <v>1443</v>
      </c>
      <c r="M5" s="25">
        <v>2681</v>
      </c>
      <c r="N5" s="26">
        <v>1636</v>
      </c>
      <c r="O5" s="26">
        <v>1576</v>
      </c>
      <c r="P5" s="26">
        <v>1100</v>
      </c>
      <c r="Q5" s="26">
        <v>1</v>
      </c>
      <c r="R5" s="25" t="s">
        <v>18</v>
      </c>
      <c r="S5" s="25" t="s">
        <v>18</v>
      </c>
      <c r="T5" s="25" t="s">
        <v>18</v>
      </c>
      <c r="U5" s="25" t="s">
        <v>18</v>
      </c>
      <c r="V5" s="26">
        <v>100</v>
      </c>
      <c r="W5" s="27">
        <v>7094</v>
      </c>
      <c r="X5" s="1"/>
      <c r="Y5" s="13"/>
      <c r="Z5" s="13"/>
      <c r="AA5" s="13"/>
      <c r="AB5" s="13"/>
      <c r="AC5" s="13"/>
      <c r="AD5" s="13"/>
      <c r="AE5" s="13"/>
      <c r="AF5" s="13"/>
      <c r="AG5" s="13"/>
      <c r="AH5" s="13"/>
      <c r="AI5" s="14"/>
    </row>
    <row r="6" spans="1:35" ht="18.75">
      <c r="A6" s="24">
        <v>1961</v>
      </c>
      <c r="B6" s="25" t="s">
        <v>18</v>
      </c>
      <c r="C6" s="25"/>
      <c r="D6" s="25" t="s">
        <v>18</v>
      </c>
      <c r="E6" s="25"/>
      <c r="F6" s="26">
        <v>707</v>
      </c>
      <c r="G6" s="25"/>
      <c r="H6" s="26">
        <v>20</v>
      </c>
      <c r="I6" s="26">
        <v>27</v>
      </c>
      <c r="J6" s="26">
        <v>232</v>
      </c>
      <c r="K6" s="26">
        <v>132</v>
      </c>
      <c r="L6" s="26">
        <v>1185</v>
      </c>
      <c r="M6" s="25">
        <v>2303</v>
      </c>
      <c r="N6" s="26">
        <v>1583</v>
      </c>
      <c r="O6" s="26">
        <v>1456</v>
      </c>
      <c r="P6" s="26">
        <v>790</v>
      </c>
      <c r="Q6" s="26">
        <v>1</v>
      </c>
      <c r="R6" s="25" t="s">
        <v>18</v>
      </c>
      <c r="S6" s="25" t="s">
        <v>18</v>
      </c>
      <c r="T6" s="25" t="s">
        <v>18</v>
      </c>
      <c r="U6" s="25" t="s">
        <v>18</v>
      </c>
      <c r="V6" s="26">
        <v>127</v>
      </c>
      <c r="W6" s="27">
        <v>6260</v>
      </c>
      <c r="X6" s="1"/>
      <c r="Y6" s="13"/>
      <c r="Z6" s="13"/>
      <c r="AA6" s="13"/>
      <c r="AB6" s="13"/>
      <c r="AC6" s="13"/>
      <c r="AD6" s="13"/>
      <c r="AE6" s="13"/>
      <c r="AF6" s="13"/>
      <c r="AG6" s="13"/>
      <c r="AH6" s="13"/>
      <c r="AI6" s="14"/>
    </row>
    <row r="7" spans="1:35" ht="18.75">
      <c r="A7" s="24">
        <v>1962</v>
      </c>
      <c r="B7" s="25" t="s">
        <v>18</v>
      </c>
      <c r="C7" s="25"/>
      <c r="D7" s="25" t="s">
        <v>18</v>
      </c>
      <c r="E7" s="25"/>
      <c r="F7" s="26">
        <v>1459</v>
      </c>
      <c r="G7" s="25"/>
      <c r="H7" s="26">
        <v>23</v>
      </c>
      <c r="I7" s="26">
        <v>45</v>
      </c>
      <c r="J7" s="26">
        <v>318</v>
      </c>
      <c r="K7" s="26">
        <v>356</v>
      </c>
      <c r="L7" s="26">
        <v>1738</v>
      </c>
      <c r="M7" s="25">
        <v>3939</v>
      </c>
      <c r="N7" s="26">
        <v>1719</v>
      </c>
      <c r="O7" s="26">
        <v>1838</v>
      </c>
      <c r="P7" s="26">
        <v>710</v>
      </c>
      <c r="Q7" s="26">
        <v>1</v>
      </c>
      <c r="R7" s="25" t="s">
        <v>18</v>
      </c>
      <c r="S7" s="25" t="s">
        <v>18</v>
      </c>
      <c r="T7" s="25" t="s">
        <v>18</v>
      </c>
      <c r="U7" s="25" t="s">
        <v>18</v>
      </c>
      <c r="V7" s="26">
        <v>125</v>
      </c>
      <c r="W7" s="27">
        <v>8332</v>
      </c>
      <c r="X7" s="1"/>
      <c r="Y7" s="13"/>
      <c r="Z7" s="13"/>
      <c r="AA7" s="13"/>
      <c r="AB7" s="13"/>
      <c r="AC7" s="13"/>
      <c r="AD7" s="13"/>
      <c r="AE7" s="13"/>
      <c r="AF7" s="13"/>
      <c r="AG7" s="13"/>
      <c r="AH7" s="13"/>
      <c r="AI7" s="14"/>
    </row>
    <row r="8" spans="1:35" ht="18.75">
      <c r="A8" s="24">
        <v>1963</v>
      </c>
      <c r="B8" s="25" t="s">
        <v>18</v>
      </c>
      <c r="C8" s="25"/>
      <c r="D8" s="25" t="s">
        <v>18</v>
      </c>
      <c r="E8" s="25"/>
      <c r="F8" s="26">
        <v>1458</v>
      </c>
      <c r="G8" s="25"/>
      <c r="H8" s="26">
        <v>28</v>
      </c>
      <c r="I8" s="26">
        <v>23</v>
      </c>
      <c r="J8" s="26">
        <v>325</v>
      </c>
      <c r="K8" s="26">
        <v>306</v>
      </c>
      <c r="L8" s="26">
        <v>1725</v>
      </c>
      <c r="M8" s="25">
        <v>3865</v>
      </c>
      <c r="N8" s="26">
        <v>1861</v>
      </c>
      <c r="O8" s="26">
        <v>1697</v>
      </c>
      <c r="P8" s="26">
        <v>480</v>
      </c>
      <c r="Q8" s="26">
        <v>1</v>
      </c>
      <c r="R8" s="25" t="s">
        <v>18</v>
      </c>
      <c r="S8" s="25" t="s">
        <v>18</v>
      </c>
      <c r="T8" s="25" t="s">
        <v>18</v>
      </c>
      <c r="U8" s="25" t="s">
        <v>18</v>
      </c>
      <c r="V8" s="26">
        <v>145</v>
      </c>
      <c r="W8" s="27">
        <v>8049</v>
      </c>
      <c r="X8" s="1"/>
      <c r="Y8" s="13"/>
      <c r="Z8" s="13"/>
      <c r="AA8" s="13"/>
      <c r="AB8" s="13"/>
      <c r="AC8" s="13"/>
      <c r="AD8" s="13"/>
      <c r="AE8" s="13"/>
      <c r="AF8" s="13"/>
      <c r="AG8" s="13"/>
      <c r="AH8" s="13"/>
      <c r="AI8" s="14"/>
    </row>
    <row r="9" spans="1:35" ht="18.75">
      <c r="A9" s="24">
        <v>1964</v>
      </c>
      <c r="B9" s="25" t="s">
        <v>18</v>
      </c>
      <c r="C9" s="25"/>
      <c r="D9" s="25" t="s">
        <v>18</v>
      </c>
      <c r="E9" s="25"/>
      <c r="F9" s="26">
        <v>1617</v>
      </c>
      <c r="G9" s="25"/>
      <c r="H9" s="26">
        <v>34</v>
      </c>
      <c r="I9" s="26">
        <v>36</v>
      </c>
      <c r="J9" s="26">
        <v>307</v>
      </c>
      <c r="K9" s="26">
        <v>377</v>
      </c>
      <c r="L9" s="26">
        <v>1907</v>
      </c>
      <c r="M9" s="25">
        <v>4278</v>
      </c>
      <c r="N9" s="26">
        <v>2069</v>
      </c>
      <c r="O9" s="26">
        <v>2040</v>
      </c>
      <c r="P9" s="26">
        <v>590</v>
      </c>
      <c r="Q9" s="26">
        <v>1</v>
      </c>
      <c r="R9" s="25" t="s">
        <v>18</v>
      </c>
      <c r="S9" s="25" t="s">
        <v>18</v>
      </c>
      <c r="T9" s="25" t="s">
        <v>18</v>
      </c>
      <c r="U9" s="25" t="s">
        <v>18</v>
      </c>
      <c r="V9" s="26">
        <v>135</v>
      </c>
      <c r="W9" s="27">
        <v>9113</v>
      </c>
      <c r="X9" s="1"/>
      <c r="Y9" s="13"/>
      <c r="Z9" s="13"/>
      <c r="AA9" s="13"/>
      <c r="AB9" s="13"/>
      <c r="AC9" s="13"/>
      <c r="AD9" s="13"/>
      <c r="AE9" s="13"/>
      <c r="AF9" s="13"/>
      <c r="AG9" s="13"/>
      <c r="AH9" s="13"/>
      <c r="AI9" s="14"/>
    </row>
    <row r="10" spans="1:35" ht="18.75">
      <c r="A10" s="24">
        <v>1965</v>
      </c>
      <c r="B10" s="25" t="s">
        <v>18</v>
      </c>
      <c r="C10" s="25"/>
      <c r="D10" s="25" t="s">
        <v>18</v>
      </c>
      <c r="E10" s="25"/>
      <c r="F10" s="26">
        <v>1457</v>
      </c>
      <c r="G10" s="25"/>
      <c r="H10" s="26">
        <v>42</v>
      </c>
      <c r="I10" s="26">
        <v>40</v>
      </c>
      <c r="J10" s="26">
        <v>320</v>
      </c>
      <c r="K10" s="26">
        <v>281</v>
      </c>
      <c r="L10" s="26">
        <v>1593</v>
      </c>
      <c r="M10" s="25">
        <v>3733</v>
      </c>
      <c r="N10" s="26">
        <v>2116</v>
      </c>
      <c r="O10" s="26">
        <v>1900</v>
      </c>
      <c r="P10" s="26">
        <v>590</v>
      </c>
      <c r="Q10" s="26">
        <v>1</v>
      </c>
      <c r="R10" s="25" t="s">
        <v>18</v>
      </c>
      <c r="S10" s="25" t="s">
        <v>18</v>
      </c>
      <c r="T10" s="25" t="s">
        <v>18</v>
      </c>
      <c r="U10" s="25" t="s">
        <v>18</v>
      </c>
      <c r="V10" s="26">
        <v>133</v>
      </c>
      <c r="W10" s="27">
        <v>8473</v>
      </c>
      <c r="X10" s="1"/>
      <c r="Y10" s="13"/>
      <c r="Z10" s="13"/>
      <c r="AA10" s="13"/>
      <c r="AB10" s="13"/>
      <c r="AC10" s="13"/>
      <c r="AD10" s="13"/>
      <c r="AE10" s="13"/>
      <c r="AF10" s="13"/>
      <c r="AG10" s="13"/>
      <c r="AH10" s="13"/>
      <c r="AI10" s="14"/>
    </row>
    <row r="11" spans="1:35" ht="18.75">
      <c r="A11" s="24">
        <v>1966</v>
      </c>
      <c r="B11" s="25" t="s">
        <v>18</v>
      </c>
      <c r="C11" s="25"/>
      <c r="D11" s="25" t="s">
        <v>18</v>
      </c>
      <c r="E11" s="25"/>
      <c r="F11" s="26">
        <v>1238</v>
      </c>
      <c r="G11" s="25"/>
      <c r="H11" s="26">
        <v>42</v>
      </c>
      <c r="I11" s="26">
        <v>36</v>
      </c>
      <c r="J11" s="26">
        <v>387</v>
      </c>
      <c r="K11" s="26">
        <v>287</v>
      </c>
      <c r="L11" s="26">
        <v>1595</v>
      </c>
      <c r="M11" s="25">
        <v>3585</v>
      </c>
      <c r="N11" s="26">
        <v>2369</v>
      </c>
      <c r="O11" s="26">
        <v>1791</v>
      </c>
      <c r="P11" s="26">
        <v>570</v>
      </c>
      <c r="Q11" s="26">
        <v>1</v>
      </c>
      <c r="R11" s="25" t="s">
        <v>18</v>
      </c>
      <c r="S11" s="25" t="s">
        <v>18</v>
      </c>
      <c r="T11" s="25" t="s">
        <v>18</v>
      </c>
      <c r="U11" s="25" t="s">
        <v>18</v>
      </c>
      <c r="V11" s="26">
        <v>104</v>
      </c>
      <c r="W11" s="27">
        <v>8420</v>
      </c>
      <c r="X11" s="1"/>
      <c r="Y11" s="13"/>
      <c r="Z11" s="13"/>
      <c r="AA11" s="13"/>
      <c r="AB11" s="13"/>
      <c r="AC11" s="13"/>
      <c r="AD11" s="13"/>
      <c r="AE11" s="13"/>
      <c r="AF11" s="13"/>
      <c r="AG11" s="13"/>
      <c r="AH11" s="13"/>
      <c r="AI11" s="14"/>
    </row>
    <row r="12" spans="1:35" ht="18.75">
      <c r="A12" s="24">
        <v>1967</v>
      </c>
      <c r="B12" s="25" t="s">
        <v>18</v>
      </c>
      <c r="C12" s="25"/>
      <c r="D12" s="25" t="s">
        <v>18</v>
      </c>
      <c r="E12" s="25"/>
      <c r="F12" s="26">
        <v>1463</v>
      </c>
      <c r="G12" s="25"/>
      <c r="H12" s="26">
        <v>43</v>
      </c>
      <c r="I12" s="26">
        <v>25</v>
      </c>
      <c r="J12" s="26">
        <v>420</v>
      </c>
      <c r="K12" s="26">
        <v>449</v>
      </c>
      <c r="L12" s="26">
        <v>2117</v>
      </c>
      <c r="M12" s="25">
        <v>4517</v>
      </c>
      <c r="N12" s="26">
        <v>2863</v>
      </c>
      <c r="O12" s="26">
        <v>1980</v>
      </c>
      <c r="P12" s="26">
        <v>883</v>
      </c>
      <c r="Q12" s="26">
        <v>1</v>
      </c>
      <c r="R12" s="25" t="s">
        <v>18</v>
      </c>
      <c r="S12" s="25" t="s">
        <v>18</v>
      </c>
      <c r="T12" s="25" t="s">
        <v>18</v>
      </c>
      <c r="U12" s="25" t="s">
        <v>18</v>
      </c>
      <c r="V12" s="26">
        <v>144</v>
      </c>
      <c r="W12" s="27">
        <v>10388</v>
      </c>
      <c r="X12" s="1"/>
      <c r="Y12" s="13"/>
      <c r="Z12" s="13"/>
      <c r="AA12" s="13"/>
      <c r="AB12" s="13"/>
      <c r="AC12" s="13"/>
      <c r="AD12" s="13"/>
      <c r="AE12" s="13"/>
      <c r="AF12" s="13"/>
      <c r="AG12" s="13"/>
      <c r="AH12" s="13"/>
      <c r="AI12" s="14"/>
    </row>
    <row r="13" spans="1:35" ht="18.75">
      <c r="A13" s="24">
        <v>1968</v>
      </c>
      <c r="B13" s="25" t="s">
        <v>18</v>
      </c>
      <c r="C13" s="25"/>
      <c r="D13" s="25" t="s">
        <v>18</v>
      </c>
      <c r="E13" s="25"/>
      <c r="F13" s="26">
        <v>1413</v>
      </c>
      <c r="G13" s="25"/>
      <c r="H13" s="26">
        <v>38</v>
      </c>
      <c r="I13" s="26">
        <v>20</v>
      </c>
      <c r="J13" s="26">
        <v>282</v>
      </c>
      <c r="K13" s="26">
        <v>312</v>
      </c>
      <c r="L13" s="26">
        <v>1578</v>
      </c>
      <c r="M13" s="25">
        <v>3643</v>
      </c>
      <c r="N13" s="26">
        <v>2111</v>
      </c>
      <c r="O13" s="26">
        <v>1514</v>
      </c>
      <c r="P13" s="26">
        <v>827</v>
      </c>
      <c r="Q13" s="26">
        <v>1</v>
      </c>
      <c r="R13" s="25" t="s">
        <v>18</v>
      </c>
      <c r="S13" s="25" t="s">
        <v>18</v>
      </c>
      <c r="T13" s="25" t="s">
        <v>18</v>
      </c>
      <c r="U13" s="25" t="s">
        <v>18</v>
      </c>
      <c r="V13" s="26">
        <v>161</v>
      </c>
      <c r="W13" s="27">
        <v>8257</v>
      </c>
      <c r="X13" s="15"/>
      <c r="Y13" s="13"/>
      <c r="Z13" s="13"/>
      <c r="AA13" s="13"/>
      <c r="AB13" s="13"/>
      <c r="AC13" s="13"/>
      <c r="AD13" s="13"/>
      <c r="AE13" s="13"/>
      <c r="AF13" s="13"/>
      <c r="AG13" s="13"/>
      <c r="AH13" s="13"/>
      <c r="AI13" s="14"/>
    </row>
    <row r="14" spans="1:35" ht="18.75">
      <c r="A14" s="24">
        <v>1969</v>
      </c>
      <c r="B14" s="25" t="s">
        <v>18</v>
      </c>
      <c r="C14" s="25"/>
      <c r="D14" s="25" t="s">
        <v>18</v>
      </c>
      <c r="E14" s="25"/>
      <c r="F14" s="26">
        <v>1730</v>
      </c>
      <c r="G14" s="25"/>
      <c r="H14" s="26">
        <v>54</v>
      </c>
      <c r="I14" s="26">
        <v>22</v>
      </c>
      <c r="J14" s="26">
        <v>377</v>
      </c>
      <c r="K14" s="26">
        <v>267</v>
      </c>
      <c r="L14" s="26">
        <v>1955</v>
      </c>
      <c r="M14" s="25">
        <v>4405</v>
      </c>
      <c r="N14" s="26">
        <v>2202</v>
      </c>
      <c r="O14" s="26">
        <v>1383</v>
      </c>
      <c r="P14" s="26">
        <v>360</v>
      </c>
      <c r="Q14" s="26">
        <v>1</v>
      </c>
      <c r="R14" s="25" t="s">
        <v>18</v>
      </c>
      <c r="S14" s="25" t="s">
        <v>18</v>
      </c>
      <c r="T14" s="25" t="s">
        <v>18</v>
      </c>
      <c r="U14" s="25" t="s">
        <v>18</v>
      </c>
      <c r="V14" s="26">
        <v>131</v>
      </c>
      <c r="W14" s="27">
        <v>8482</v>
      </c>
      <c r="X14" s="1"/>
      <c r="Y14" s="13"/>
      <c r="Z14" s="13"/>
      <c r="AA14" s="13"/>
      <c r="AB14" s="13"/>
      <c r="AC14" s="13"/>
      <c r="AD14" s="13"/>
      <c r="AE14" s="13"/>
      <c r="AF14" s="13"/>
      <c r="AG14" s="13"/>
      <c r="AH14" s="13"/>
      <c r="AI14" s="14"/>
    </row>
    <row r="15" spans="1:35" ht="18.75">
      <c r="A15" s="24">
        <v>1970</v>
      </c>
      <c r="B15" s="25" t="s">
        <v>18</v>
      </c>
      <c r="C15" s="25"/>
      <c r="D15" s="25" t="s">
        <v>18</v>
      </c>
      <c r="E15" s="25"/>
      <c r="F15" s="26">
        <v>1787</v>
      </c>
      <c r="G15" s="25"/>
      <c r="H15" s="26">
        <v>45</v>
      </c>
      <c r="I15" s="26">
        <v>20</v>
      </c>
      <c r="J15" s="26">
        <v>527</v>
      </c>
      <c r="K15" s="26">
        <v>297</v>
      </c>
      <c r="L15" s="26">
        <v>1392</v>
      </c>
      <c r="M15" s="25">
        <v>4068</v>
      </c>
      <c r="N15" s="26">
        <v>2323</v>
      </c>
      <c r="O15" s="26">
        <v>1171</v>
      </c>
      <c r="P15" s="26">
        <v>448</v>
      </c>
      <c r="Q15" s="26">
        <v>1</v>
      </c>
      <c r="R15" s="25" t="s">
        <v>18</v>
      </c>
      <c r="S15" s="25" t="s">
        <v>18</v>
      </c>
      <c r="T15" s="25" t="s">
        <v>18</v>
      </c>
      <c r="U15" s="25" t="s">
        <v>18</v>
      </c>
      <c r="V15" s="26">
        <v>182</v>
      </c>
      <c r="W15" s="27">
        <v>8193</v>
      </c>
      <c r="X15" s="1"/>
      <c r="Y15" s="13"/>
      <c r="Z15" s="13"/>
      <c r="AA15" s="13"/>
      <c r="AB15" s="13"/>
      <c r="AC15" s="13"/>
      <c r="AD15" s="13"/>
      <c r="AE15" s="13"/>
      <c r="AF15" s="13"/>
      <c r="AG15" s="13"/>
      <c r="AH15" s="13"/>
      <c r="AI15" s="14"/>
    </row>
    <row r="16" spans="1:35" ht="18.75">
      <c r="A16" s="24">
        <v>1971</v>
      </c>
      <c r="B16" s="25" t="s">
        <v>18</v>
      </c>
      <c r="C16" s="25"/>
      <c r="D16" s="25" t="s">
        <v>18</v>
      </c>
      <c r="E16" s="25"/>
      <c r="F16" s="26">
        <v>1639</v>
      </c>
      <c r="G16" s="25"/>
      <c r="H16" s="26">
        <v>16</v>
      </c>
      <c r="I16" s="26">
        <v>18</v>
      </c>
      <c r="J16" s="26">
        <v>426</v>
      </c>
      <c r="K16" s="26">
        <v>234</v>
      </c>
      <c r="L16" s="26">
        <v>1421</v>
      </c>
      <c r="M16" s="25">
        <v>3754</v>
      </c>
      <c r="N16" s="26">
        <v>1992</v>
      </c>
      <c r="O16" s="26">
        <v>1207</v>
      </c>
      <c r="P16" s="26">
        <v>417</v>
      </c>
      <c r="Q16" s="26">
        <v>1</v>
      </c>
      <c r="R16" s="25" t="s">
        <v>18</v>
      </c>
      <c r="S16" s="25" t="s">
        <v>18</v>
      </c>
      <c r="T16" s="25" t="s">
        <v>18</v>
      </c>
      <c r="U16" s="25" t="s">
        <v>18</v>
      </c>
      <c r="V16" s="26">
        <v>196</v>
      </c>
      <c r="W16" s="27">
        <v>7567</v>
      </c>
      <c r="X16" s="1"/>
      <c r="Y16" s="13"/>
      <c r="Z16" s="13"/>
      <c r="AA16" s="13"/>
      <c r="AB16" s="13"/>
      <c r="AC16" s="13"/>
      <c r="AD16" s="13"/>
      <c r="AE16" s="13"/>
      <c r="AF16" s="13"/>
      <c r="AG16" s="13"/>
      <c r="AH16" s="13"/>
      <c r="AI16" s="14"/>
    </row>
    <row r="17" spans="1:35" ht="18.75">
      <c r="A17" s="24">
        <v>1972</v>
      </c>
      <c r="B17" s="26" t="s">
        <v>18</v>
      </c>
      <c r="C17" s="26">
        <v>32</v>
      </c>
      <c r="D17" s="26">
        <v>34</v>
      </c>
      <c r="E17" s="25"/>
      <c r="F17" s="26">
        <v>1804</v>
      </c>
      <c r="G17" s="25"/>
      <c r="H17" s="26">
        <v>40</v>
      </c>
      <c r="I17" s="26">
        <v>18</v>
      </c>
      <c r="J17" s="26">
        <v>442</v>
      </c>
      <c r="K17" s="26">
        <v>210</v>
      </c>
      <c r="L17" s="26">
        <v>1727</v>
      </c>
      <c r="M17" s="25">
        <v>4307</v>
      </c>
      <c r="N17" s="26">
        <v>1759</v>
      </c>
      <c r="O17" s="26">
        <v>1578</v>
      </c>
      <c r="P17" s="26">
        <v>462</v>
      </c>
      <c r="Q17" s="26">
        <v>1</v>
      </c>
      <c r="R17" s="25" t="s">
        <v>18</v>
      </c>
      <c r="S17" s="25" t="s">
        <v>18</v>
      </c>
      <c r="T17" s="25" t="s">
        <v>18</v>
      </c>
      <c r="U17" s="25" t="s">
        <v>18</v>
      </c>
      <c r="V17" s="26">
        <v>245</v>
      </c>
      <c r="W17" s="27">
        <v>8352</v>
      </c>
      <c r="X17" s="1"/>
      <c r="Y17" s="13"/>
      <c r="Z17" s="13"/>
      <c r="AA17" s="13"/>
      <c r="AB17" s="13"/>
      <c r="AC17" s="13"/>
      <c r="AD17" s="13"/>
      <c r="AE17" s="13"/>
      <c r="AF17" s="13"/>
      <c r="AG17" s="13"/>
      <c r="AH17" s="13"/>
      <c r="AI17" s="13"/>
    </row>
    <row r="18" spans="1:35" ht="18.75">
      <c r="A18" s="24">
        <v>1973</v>
      </c>
      <c r="B18" s="26" t="s">
        <v>18</v>
      </c>
      <c r="C18" s="26">
        <v>50</v>
      </c>
      <c r="D18" s="26">
        <v>12</v>
      </c>
      <c r="E18" s="25"/>
      <c r="F18" s="26">
        <v>1930</v>
      </c>
      <c r="G18" s="25"/>
      <c r="H18" s="26">
        <v>24</v>
      </c>
      <c r="I18" s="26">
        <v>23</v>
      </c>
      <c r="J18" s="26">
        <v>450</v>
      </c>
      <c r="K18" s="26">
        <v>182</v>
      </c>
      <c r="L18" s="26">
        <v>2006</v>
      </c>
      <c r="M18" s="25">
        <v>4677</v>
      </c>
      <c r="N18" s="26">
        <v>2434</v>
      </c>
      <c r="O18" s="26">
        <v>1726</v>
      </c>
      <c r="P18" s="26">
        <v>772</v>
      </c>
      <c r="Q18" s="26">
        <v>3</v>
      </c>
      <c r="R18" s="25" t="s">
        <v>18</v>
      </c>
      <c r="S18" s="25" t="s">
        <v>18</v>
      </c>
      <c r="T18" s="25" t="s">
        <v>18</v>
      </c>
      <c r="U18" s="25" t="s">
        <v>18</v>
      </c>
      <c r="V18" s="26">
        <v>148</v>
      </c>
      <c r="W18" s="27">
        <v>9760</v>
      </c>
      <c r="X18" s="1"/>
      <c r="Y18" s="13"/>
      <c r="Z18" s="13"/>
      <c r="AA18" s="13"/>
      <c r="AB18" s="13"/>
      <c r="AC18" s="13"/>
      <c r="AD18" s="13"/>
      <c r="AE18" s="13"/>
      <c r="AF18" s="13"/>
      <c r="AG18" s="13"/>
      <c r="AH18" s="13"/>
      <c r="AI18" s="13"/>
    </row>
    <row r="19" spans="1:35" ht="18.75">
      <c r="A19" s="24">
        <v>1974</v>
      </c>
      <c r="B19" s="26" t="s">
        <v>18</v>
      </c>
      <c r="C19" s="26">
        <v>76</v>
      </c>
      <c r="D19" s="26">
        <v>13</v>
      </c>
      <c r="E19" s="25"/>
      <c r="F19" s="26">
        <v>2128</v>
      </c>
      <c r="G19" s="25"/>
      <c r="H19" s="26">
        <v>16</v>
      </c>
      <c r="I19" s="26">
        <v>32</v>
      </c>
      <c r="J19" s="26">
        <v>383</v>
      </c>
      <c r="K19" s="26">
        <v>184</v>
      </c>
      <c r="L19" s="26">
        <v>1628</v>
      </c>
      <c r="M19" s="25">
        <v>4460</v>
      </c>
      <c r="N19" s="26">
        <v>2539</v>
      </c>
      <c r="O19" s="26">
        <v>1633</v>
      </c>
      <c r="P19" s="26">
        <v>709</v>
      </c>
      <c r="Q19" s="26">
        <v>1</v>
      </c>
      <c r="R19" s="25" t="s">
        <v>18</v>
      </c>
      <c r="S19" s="25" t="s">
        <v>18</v>
      </c>
      <c r="T19" s="25" t="s">
        <v>18</v>
      </c>
      <c r="U19" s="25" t="s">
        <v>18</v>
      </c>
      <c r="V19" s="26">
        <v>215</v>
      </c>
      <c r="W19" s="27">
        <v>9557</v>
      </c>
      <c r="X19" s="1"/>
      <c r="Y19" s="13"/>
      <c r="Z19" s="13"/>
      <c r="AA19" s="13"/>
      <c r="AB19" s="13"/>
      <c r="AC19" s="13"/>
      <c r="AD19" s="13"/>
      <c r="AE19" s="13"/>
      <c r="AF19" s="13"/>
      <c r="AG19" s="13"/>
      <c r="AH19" s="13"/>
      <c r="AI19" s="13"/>
    </row>
    <row r="20" spans="1:35" ht="18.75">
      <c r="A20" s="24">
        <v>1975</v>
      </c>
      <c r="B20" s="26" t="s">
        <v>18</v>
      </c>
      <c r="C20" s="26">
        <v>76</v>
      </c>
      <c r="D20" s="26">
        <v>25</v>
      </c>
      <c r="E20" s="25"/>
      <c r="F20" s="26">
        <v>2216</v>
      </c>
      <c r="G20" s="25"/>
      <c r="H20" s="26">
        <v>27</v>
      </c>
      <c r="I20" s="26">
        <v>26</v>
      </c>
      <c r="J20" s="26">
        <v>447</v>
      </c>
      <c r="K20" s="26">
        <v>164</v>
      </c>
      <c r="L20" s="26">
        <v>1621</v>
      </c>
      <c r="M20" s="25">
        <v>4602</v>
      </c>
      <c r="N20" s="26">
        <v>2485</v>
      </c>
      <c r="O20" s="26">
        <v>1537</v>
      </c>
      <c r="P20" s="26">
        <v>811</v>
      </c>
      <c r="Q20" s="26">
        <v>2</v>
      </c>
      <c r="R20" s="25" t="s">
        <v>18</v>
      </c>
      <c r="S20" s="25" t="s">
        <v>18</v>
      </c>
      <c r="T20" s="25" t="s">
        <v>18</v>
      </c>
      <c r="U20" s="25" t="s">
        <v>18</v>
      </c>
      <c r="V20" s="26">
        <v>145</v>
      </c>
      <c r="W20" s="27">
        <v>9582</v>
      </c>
      <c r="X20" s="1"/>
      <c r="Y20" s="13"/>
      <c r="Z20" s="13"/>
      <c r="AA20" s="13"/>
      <c r="AB20" s="13"/>
      <c r="AC20" s="13"/>
      <c r="AD20" s="13"/>
      <c r="AE20" s="13"/>
      <c r="AF20" s="13"/>
      <c r="AG20" s="13"/>
      <c r="AH20" s="13"/>
      <c r="AI20" s="13"/>
    </row>
    <row r="21" spans="1:35" ht="18.75">
      <c r="A21" s="24">
        <v>1976</v>
      </c>
      <c r="B21" s="26" t="s">
        <v>18</v>
      </c>
      <c r="C21" s="26">
        <v>66</v>
      </c>
      <c r="D21" s="26">
        <v>9</v>
      </c>
      <c r="E21" s="25"/>
      <c r="F21" s="26">
        <v>1561</v>
      </c>
      <c r="G21" s="25"/>
      <c r="H21" s="26">
        <v>21</v>
      </c>
      <c r="I21" s="26">
        <v>20</v>
      </c>
      <c r="J21" s="26">
        <v>208</v>
      </c>
      <c r="K21" s="26">
        <v>113</v>
      </c>
      <c r="L21" s="26">
        <v>1019</v>
      </c>
      <c r="M21" s="25">
        <v>3017</v>
      </c>
      <c r="N21" s="26">
        <v>2506</v>
      </c>
      <c r="O21" s="26">
        <v>1530</v>
      </c>
      <c r="P21" s="26">
        <v>542</v>
      </c>
      <c r="Q21" s="26">
        <v>1</v>
      </c>
      <c r="R21" s="25" t="s">
        <v>18</v>
      </c>
      <c r="S21" s="25" t="s">
        <v>18</v>
      </c>
      <c r="T21" s="25" t="s">
        <v>18</v>
      </c>
      <c r="U21" s="25" t="s">
        <v>18</v>
      </c>
      <c r="V21" s="26">
        <v>216</v>
      </c>
      <c r="W21" s="27">
        <v>7812</v>
      </c>
      <c r="X21" s="1"/>
      <c r="Y21" s="13"/>
      <c r="Z21" s="13"/>
      <c r="AA21" s="13"/>
      <c r="AB21" s="13"/>
      <c r="AC21" s="13"/>
      <c r="AD21" s="13"/>
      <c r="AE21" s="13"/>
      <c r="AF21" s="13"/>
      <c r="AG21" s="13"/>
      <c r="AH21" s="13"/>
      <c r="AI21" s="13"/>
    </row>
    <row r="22" spans="1:35" ht="18.75">
      <c r="A22" s="24">
        <v>1977</v>
      </c>
      <c r="B22" s="26" t="s">
        <v>18</v>
      </c>
      <c r="C22" s="26">
        <v>59</v>
      </c>
      <c r="D22" s="26">
        <v>19</v>
      </c>
      <c r="E22" s="25"/>
      <c r="F22" s="26">
        <v>1372</v>
      </c>
      <c r="G22" s="25"/>
      <c r="H22" s="26">
        <v>19</v>
      </c>
      <c r="I22" s="26">
        <v>10</v>
      </c>
      <c r="J22" s="26">
        <v>345</v>
      </c>
      <c r="K22" s="26">
        <v>110</v>
      </c>
      <c r="L22" s="26">
        <v>1160</v>
      </c>
      <c r="M22" s="25">
        <v>3094</v>
      </c>
      <c r="N22" s="26">
        <v>2545</v>
      </c>
      <c r="O22" s="26">
        <v>1488</v>
      </c>
      <c r="P22" s="26">
        <v>497</v>
      </c>
      <c r="Q22" s="26">
        <v>2</v>
      </c>
      <c r="R22" s="25" t="s">
        <v>18</v>
      </c>
      <c r="S22" s="25" t="s">
        <v>18</v>
      </c>
      <c r="T22" s="25" t="s">
        <v>18</v>
      </c>
      <c r="U22" s="25" t="s">
        <v>18</v>
      </c>
      <c r="V22" s="26">
        <v>123</v>
      </c>
      <c r="W22" s="27">
        <v>7749</v>
      </c>
      <c r="X22" s="1"/>
      <c r="Y22" s="13"/>
      <c r="Z22" s="13"/>
      <c r="AA22" s="13"/>
      <c r="AB22" s="13"/>
      <c r="AC22" s="13"/>
      <c r="AD22" s="13"/>
      <c r="AE22" s="13"/>
      <c r="AF22" s="13"/>
      <c r="AG22" s="13"/>
      <c r="AH22" s="13"/>
      <c r="AI22" s="13"/>
    </row>
    <row r="23" spans="1:35" ht="18.75">
      <c r="A23" s="24">
        <v>1978</v>
      </c>
      <c r="B23" s="26" t="s">
        <v>18</v>
      </c>
      <c r="C23" s="26">
        <v>37</v>
      </c>
      <c r="D23" s="26">
        <v>20</v>
      </c>
      <c r="E23" s="25"/>
      <c r="F23" s="26">
        <v>1230</v>
      </c>
      <c r="G23" s="25"/>
      <c r="H23" s="26">
        <v>32</v>
      </c>
      <c r="I23" s="26">
        <v>10</v>
      </c>
      <c r="J23" s="26">
        <v>349</v>
      </c>
      <c r="K23" s="26">
        <v>148</v>
      </c>
      <c r="L23" s="26">
        <v>1323</v>
      </c>
      <c r="M23" s="25">
        <v>3149</v>
      </c>
      <c r="N23" s="26">
        <v>1545</v>
      </c>
      <c r="O23" s="26">
        <v>1050</v>
      </c>
      <c r="P23" s="26">
        <v>476</v>
      </c>
      <c r="Q23" s="26">
        <v>4</v>
      </c>
      <c r="R23" s="25" t="s">
        <v>18</v>
      </c>
      <c r="S23" s="25" t="s">
        <v>18</v>
      </c>
      <c r="T23" s="25" t="s">
        <v>18</v>
      </c>
      <c r="U23" s="25" t="s">
        <v>18</v>
      </c>
      <c r="V23" s="26">
        <v>285</v>
      </c>
      <c r="W23" s="27">
        <v>6509</v>
      </c>
      <c r="X23" s="1"/>
      <c r="Y23" s="13"/>
      <c r="Z23" s="13"/>
      <c r="AA23" s="13"/>
      <c r="AB23" s="13"/>
      <c r="AC23" s="13"/>
      <c r="AD23" s="13"/>
      <c r="AE23" s="13"/>
      <c r="AF23" s="13"/>
      <c r="AG23" s="13"/>
      <c r="AH23" s="13"/>
      <c r="AI23" s="13"/>
    </row>
    <row r="24" spans="1:35" ht="18.75">
      <c r="A24" s="24">
        <v>1979</v>
      </c>
      <c r="B24" s="26" t="s">
        <v>18</v>
      </c>
      <c r="C24" s="26">
        <v>26</v>
      </c>
      <c r="D24" s="26">
        <v>10</v>
      </c>
      <c r="E24" s="25"/>
      <c r="F24" s="26">
        <v>1097</v>
      </c>
      <c r="G24" s="25"/>
      <c r="H24" s="26">
        <v>29</v>
      </c>
      <c r="I24" s="26">
        <v>12</v>
      </c>
      <c r="J24" s="26">
        <v>261</v>
      </c>
      <c r="K24" s="26">
        <v>99</v>
      </c>
      <c r="L24" s="26">
        <v>1076</v>
      </c>
      <c r="M24" s="25">
        <v>2610</v>
      </c>
      <c r="N24" s="26">
        <v>1287</v>
      </c>
      <c r="O24" s="26">
        <v>1831</v>
      </c>
      <c r="P24" s="26">
        <v>455</v>
      </c>
      <c r="Q24" s="26">
        <v>3</v>
      </c>
      <c r="R24" s="25" t="s">
        <v>18</v>
      </c>
      <c r="S24" s="25" t="s">
        <v>18</v>
      </c>
      <c r="T24" s="25" t="s">
        <v>18</v>
      </c>
      <c r="U24" s="25" t="s">
        <v>18</v>
      </c>
      <c r="V24" s="26">
        <v>219</v>
      </c>
      <c r="W24" s="27">
        <v>6405</v>
      </c>
      <c r="X24" s="1"/>
      <c r="Y24" s="13"/>
      <c r="Z24" s="13"/>
      <c r="AA24" s="13"/>
      <c r="AB24" s="13"/>
      <c r="AC24" s="13"/>
      <c r="AD24" s="13"/>
      <c r="AE24" s="13"/>
      <c r="AF24" s="13"/>
      <c r="AG24" s="13"/>
      <c r="AH24" s="13"/>
      <c r="AI24" s="13"/>
    </row>
    <row r="25" spans="1:35" ht="18.75">
      <c r="A25" s="24">
        <v>1980</v>
      </c>
      <c r="B25" s="26" t="s">
        <v>18</v>
      </c>
      <c r="C25" s="26">
        <v>34</v>
      </c>
      <c r="D25" s="26">
        <v>30</v>
      </c>
      <c r="E25" s="25"/>
      <c r="F25" s="26">
        <v>947</v>
      </c>
      <c r="G25" s="25"/>
      <c r="H25" s="26">
        <v>47</v>
      </c>
      <c r="I25" s="26">
        <v>17</v>
      </c>
      <c r="J25" s="26">
        <v>360</v>
      </c>
      <c r="K25" s="26">
        <v>122</v>
      </c>
      <c r="L25" s="26">
        <v>1134</v>
      </c>
      <c r="M25" s="25">
        <v>2691</v>
      </c>
      <c r="N25" s="26">
        <v>2680</v>
      </c>
      <c r="O25" s="26">
        <v>1830</v>
      </c>
      <c r="P25" s="26">
        <v>664</v>
      </c>
      <c r="Q25" s="26">
        <v>6</v>
      </c>
      <c r="R25" s="25" t="s">
        <v>18</v>
      </c>
      <c r="S25" s="25" t="s">
        <v>18</v>
      </c>
      <c r="T25" s="25" t="s">
        <v>18</v>
      </c>
      <c r="U25" s="25" t="s">
        <v>18</v>
      </c>
      <c r="V25" s="26">
        <v>241</v>
      </c>
      <c r="W25" s="27">
        <v>8112</v>
      </c>
      <c r="X25" s="1"/>
      <c r="Y25" s="13"/>
      <c r="Z25" s="13"/>
      <c r="AA25" s="13"/>
      <c r="AB25" s="13"/>
      <c r="AC25" s="13"/>
      <c r="AD25" s="13"/>
      <c r="AE25" s="13"/>
      <c r="AF25" s="13"/>
      <c r="AG25" s="13"/>
      <c r="AH25" s="13"/>
      <c r="AI25" s="13"/>
    </row>
    <row r="26" spans="1:35" ht="18.75">
      <c r="A26" s="24">
        <v>1981</v>
      </c>
      <c r="B26" s="26" t="s">
        <v>18</v>
      </c>
      <c r="C26" s="26">
        <v>44</v>
      </c>
      <c r="D26" s="26">
        <v>20</v>
      </c>
      <c r="E26" s="25"/>
      <c r="F26" s="26">
        <v>685</v>
      </c>
      <c r="G26" s="25"/>
      <c r="H26" s="26">
        <v>25</v>
      </c>
      <c r="I26" s="26">
        <v>26</v>
      </c>
      <c r="J26" s="26">
        <v>493</v>
      </c>
      <c r="K26" s="26">
        <v>101</v>
      </c>
      <c r="L26" s="26">
        <v>1233</v>
      </c>
      <c r="M26" s="25">
        <v>2627</v>
      </c>
      <c r="N26" s="26">
        <v>2437</v>
      </c>
      <c r="O26" s="26">
        <v>1656</v>
      </c>
      <c r="P26" s="26">
        <v>463</v>
      </c>
      <c r="Q26" s="26">
        <v>6</v>
      </c>
      <c r="R26" s="25" t="s">
        <v>18</v>
      </c>
      <c r="S26" s="25" t="s">
        <v>18</v>
      </c>
      <c r="T26" s="25" t="s">
        <v>18</v>
      </c>
      <c r="U26" s="25" t="s">
        <v>18</v>
      </c>
      <c r="V26" s="26">
        <v>147</v>
      </c>
      <c r="W26" s="27">
        <v>7336</v>
      </c>
      <c r="X26" s="1"/>
      <c r="Y26" s="13"/>
      <c r="Z26" s="13"/>
      <c r="AA26" s="13"/>
      <c r="AB26" s="13"/>
      <c r="AC26" s="13"/>
      <c r="AD26" s="13"/>
      <c r="AE26" s="13"/>
      <c r="AF26" s="13"/>
      <c r="AG26" s="13"/>
      <c r="AH26" s="13"/>
      <c r="AI26" s="13"/>
    </row>
    <row r="27" spans="1:35" ht="18.75">
      <c r="A27" s="24">
        <v>1982</v>
      </c>
      <c r="B27" s="26" t="s">
        <v>18</v>
      </c>
      <c r="C27" s="26">
        <v>54</v>
      </c>
      <c r="D27" s="26">
        <v>20</v>
      </c>
      <c r="E27" s="25"/>
      <c r="F27" s="26">
        <v>993</v>
      </c>
      <c r="G27" s="25"/>
      <c r="H27" s="26">
        <v>10</v>
      </c>
      <c r="I27" s="26">
        <v>25</v>
      </c>
      <c r="J27" s="26">
        <v>286</v>
      </c>
      <c r="K27" s="26">
        <v>132</v>
      </c>
      <c r="L27" s="26">
        <v>1092</v>
      </c>
      <c r="M27" s="25">
        <v>2612</v>
      </c>
      <c r="N27" s="26">
        <v>1798</v>
      </c>
      <c r="O27" s="26">
        <v>1348</v>
      </c>
      <c r="P27" s="26">
        <v>364</v>
      </c>
      <c r="Q27" s="26">
        <v>6</v>
      </c>
      <c r="R27" s="25" t="s">
        <v>18</v>
      </c>
      <c r="S27" s="25" t="s">
        <v>18</v>
      </c>
      <c r="T27" s="25" t="s">
        <v>18</v>
      </c>
      <c r="U27" s="25" t="s">
        <v>18</v>
      </c>
      <c r="V27" s="26">
        <v>130</v>
      </c>
      <c r="W27" s="27">
        <v>6258</v>
      </c>
      <c r="X27" s="1"/>
      <c r="Y27" s="13"/>
      <c r="Z27" s="13"/>
      <c r="AA27" s="13"/>
      <c r="AB27" s="13"/>
      <c r="AC27" s="13"/>
      <c r="AD27" s="13"/>
      <c r="AE27" s="13"/>
      <c r="AF27" s="13"/>
      <c r="AG27" s="13"/>
      <c r="AH27" s="13"/>
      <c r="AI27" s="13"/>
    </row>
    <row r="28" spans="1:35" ht="18.75">
      <c r="A28" s="24">
        <v>1983</v>
      </c>
      <c r="B28" s="26" t="s">
        <v>18</v>
      </c>
      <c r="C28" s="26">
        <v>58</v>
      </c>
      <c r="D28" s="26">
        <v>16</v>
      </c>
      <c r="E28" s="25"/>
      <c r="F28" s="26">
        <v>1656</v>
      </c>
      <c r="G28" s="25"/>
      <c r="H28" s="26">
        <v>23</v>
      </c>
      <c r="I28" s="26">
        <v>28</v>
      </c>
      <c r="J28" s="26">
        <v>429</v>
      </c>
      <c r="K28" s="26">
        <v>187</v>
      </c>
      <c r="L28" s="26">
        <v>1221</v>
      </c>
      <c r="M28" s="25">
        <v>3618</v>
      </c>
      <c r="N28" s="26">
        <v>1424</v>
      </c>
      <c r="O28" s="26">
        <v>1550</v>
      </c>
      <c r="P28" s="26">
        <v>507</v>
      </c>
      <c r="Q28" s="26">
        <v>1</v>
      </c>
      <c r="R28" s="25" t="s">
        <v>18</v>
      </c>
      <c r="S28" s="25" t="s">
        <v>18</v>
      </c>
      <c r="T28" s="25" t="s">
        <v>18</v>
      </c>
      <c r="U28" s="25" t="s">
        <v>18</v>
      </c>
      <c r="V28" s="26">
        <v>166</v>
      </c>
      <c r="W28" s="27">
        <v>7266</v>
      </c>
      <c r="X28" s="1"/>
      <c r="Y28" s="13"/>
      <c r="Z28" s="13"/>
      <c r="AA28" s="13"/>
      <c r="AB28" s="13"/>
      <c r="AC28" s="13"/>
      <c r="AD28" s="13"/>
      <c r="AE28" s="13"/>
      <c r="AF28" s="13"/>
      <c r="AG28" s="13"/>
      <c r="AH28" s="13"/>
      <c r="AI28" s="13"/>
    </row>
    <row r="29" spans="1:35" ht="18.75">
      <c r="A29" s="24">
        <v>1984</v>
      </c>
      <c r="B29" s="26" t="s">
        <v>18</v>
      </c>
      <c r="C29" s="26">
        <v>46</v>
      </c>
      <c r="D29" s="26">
        <v>25</v>
      </c>
      <c r="E29" s="25"/>
      <c r="F29" s="26">
        <v>829</v>
      </c>
      <c r="G29" s="25"/>
      <c r="H29" s="26">
        <v>18</v>
      </c>
      <c r="I29" s="26">
        <v>40</v>
      </c>
      <c r="J29" s="26">
        <v>345</v>
      </c>
      <c r="K29" s="26">
        <v>78</v>
      </c>
      <c r="L29" s="26">
        <v>1013</v>
      </c>
      <c r="M29" s="25">
        <v>2394</v>
      </c>
      <c r="N29" s="26">
        <v>1112</v>
      </c>
      <c r="O29" s="26">
        <v>1623</v>
      </c>
      <c r="P29" s="26">
        <v>593</v>
      </c>
      <c r="Q29" s="26">
        <v>2</v>
      </c>
      <c r="R29" s="25" t="s">
        <v>18</v>
      </c>
      <c r="S29" s="25" t="s">
        <v>18</v>
      </c>
      <c r="T29" s="25" t="s">
        <v>18</v>
      </c>
      <c r="U29" s="25" t="s">
        <v>18</v>
      </c>
      <c r="V29" s="26">
        <v>139</v>
      </c>
      <c r="W29" s="27">
        <v>5863</v>
      </c>
      <c r="X29" s="1"/>
      <c r="Y29" s="13"/>
      <c r="Z29" s="13"/>
      <c r="AA29" s="13"/>
      <c r="AB29" s="13"/>
      <c r="AC29" s="13"/>
      <c r="AD29" s="13"/>
      <c r="AE29" s="13"/>
      <c r="AF29" s="13"/>
      <c r="AG29" s="13"/>
      <c r="AH29" s="13"/>
      <c r="AI29" s="13"/>
    </row>
    <row r="30" spans="1:35" ht="18.75">
      <c r="A30" s="24">
        <v>1985</v>
      </c>
      <c r="B30" s="26" t="s">
        <v>18</v>
      </c>
      <c r="C30" s="26">
        <v>49</v>
      </c>
      <c r="D30" s="26">
        <v>22</v>
      </c>
      <c r="E30" s="25"/>
      <c r="F30" s="26">
        <v>1595</v>
      </c>
      <c r="G30" s="25"/>
      <c r="H30" s="26">
        <v>13</v>
      </c>
      <c r="I30" s="26">
        <v>45</v>
      </c>
      <c r="J30" s="26">
        <v>361</v>
      </c>
      <c r="K30" s="26">
        <v>98</v>
      </c>
      <c r="L30" s="26">
        <v>913</v>
      </c>
      <c r="M30" s="25">
        <v>3096</v>
      </c>
      <c r="N30" s="26">
        <v>1133</v>
      </c>
      <c r="O30" s="26">
        <v>1561</v>
      </c>
      <c r="P30" s="26">
        <v>659</v>
      </c>
      <c r="Q30" s="26">
        <v>2</v>
      </c>
      <c r="R30" s="25" t="s">
        <v>18</v>
      </c>
      <c r="S30" s="25" t="s">
        <v>18</v>
      </c>
      <c r="T30" s="25" t="s">
        <v>18</v>
      </c>
      <c r="U30" s="25" t="s">
        <v>18</v>
      </c>
      <c r="V30" s="26">
        <v>162</v>
      </c>
      <c r="W30" s="27">
        <v>6613</v>
      </c>
      <c r="X30" s="1"/>
      <c r="Y30" s="13"/>
      <c r="Z30" s="13"/>
      <c r="AA30" s="13"/>
      <c r="AB30" s="13"/>
      <c r="AC30" s="13"/>
      <c r="AD30" s="13"/>
      <c r="AE30" s="13"/>
      <c r="AF30" s="13"/>
      <c r="AG30" s="13"/>
      <c r="AH30" s="13"/>
      <c r="AI30" s="13"/>
    </row>
    <row r="31" spans="1:35" ht="18.75">
      <c r="A31" s="24">
        <v>1986</v>
      </c>
      <c r="B31" s="28" t="s">
        <v>18</v>
      </c>
      <c r="C31" s="28">
        <v>38</v>
      </c>
      <c r="D31" s="28">
        <v>28</v>
      </c>
      <c r="E31" s="28"/>
      <c r="F31" s="28">
        <v>1730</v>
      </c>
      <c r="G31" s="28"/>
      <c r="H31" s="29">
        <v>27</v>
      </c>
      <c r="I31" s="28">
        <v>53</v>
      </c>
      <c r="J31" s="28">
        <v>430</v>
      </c>
      <c r="K31" s="28">
        <v>109</v>
      </c>
      <c r="L31" s="28">
        <v>1271</v>
      </c>
      <c r="M31" s="28">
        <v>3686</v>
      </c>
      <c r="N31" s="28">
        <v>1559</v>
      </c>
      <c r="O31" s="28">
        <v>1597</v>
      </c>
      <c r="P31" s="28">
        <v>608</v>
      </c>
      <c r="Q31" s="28">
        <v>2</v>
      </c>
      <c r="R31" s="28" t="s">
        <v>18</v>
      </c>
      <c r="S31" s="28" t="s">
        <v>18</v>
      </c>
      <c r="T31" s="28" t="s">
        <v>18</v>
      </c>
      <c r="U31" s="28" t="s">
        <v>18</v>
      </c>
      <c r="V31" s="28">
        <v>232</v>
      </c>
      <c r="W31" s="27">
        <v>7684</v>
      </c>
      <c r="X31" s="1"/>
      <c r="Y31" s="14"/>
      <c r="Z31" s="14"/>
      <c r="AA31" s="14"/>
      <c r="AB31" s="14"/>
      <c r="AC31" s="14"/>
      <c r="AD31" s="14"/>
      <c r="AE31" s="14"/>
      <c r="AF31" s="14"/>
      <c r="AG31" s="14"/>
      <c r="AH31" s="14"/>
      <c r="AI31" s="14"/>
    </row>
    <row r="32" spans="1:35" ht="18.75">
      <c r="A32" s="24">
        <v>1987</v>
      </c>
      <c r="B32" s="28" t="s">
        <v>18</v>
      </c>
      <c r="C32" s="28">
        <v>49</v>
      </c>
      <c r="D32" s="28">
        <v>27</v>
      </c>
      <c r="E32" s="28"/>
      <c r="F32" s="28">
        <v>1239</v>
      </c>
      <c r="G32" s="28">
        <v>3</v>
      </c>
      <c r="H32" s="29">
        <v>18</v>
      </c>
      <c r="I32" s="28">
        <v>47</v>
      </c>
      <c r="J32" s="28">
        <v>302</v>
      </c>
      <c r="K32" s="28">
        <v>56</v>
      </c>
      <c r="L32" s="28">
        <v>922</v>
      </c>
      <c r="M32" s="28">
        <v>2663</v>
      </c>
      <c r="N32" s="28">
        <v>1784</v>
      </c>
      <c r="O32" s="28">
        <v>1385</v>
      </c>
      <c r="P32" s="28">
        <v>559</v>
      </c>
      <c r="Q32" s="28">
        <v>1</v>
      </c>
      <c r="R32" s="28" t="s">
        <v>18</v>
      </c>
      <c r="S32" s="28" t="s">
        <v>18</v>
      </c>
      <c r="T32" s="28" t="s">
        <v>18</v>
      </c>
      <c r="U32" s="28" t="s">
        <v>18</v>
      </c>
      <c r="V32" s="28">
        <v>181</v>
      </c>
      <c r="W32" s="27">
        <v>6573</v>
      </c>
      <c r="X32" s="1"/>
      <c r="Y32" s="14"/>
      <c r="Z32" s="14"/>
      <c r="AA32" s="14"/>
      <c r="AB32" s="14"/>
      <c r="AC32" s="14"/>
      <c r="AD32" s="14"/>
      <c r="AE32" s="14"/>
      <c r="AF32" s="14"/>
      <c r="AG32" s="14"/>
      <c r="AH32" s="14"/>
      <c r="AI32" s="14"/>
    </row>
    <row r="33" spans="1:35" ht="18.75">
      <c r="A33" s="24">
        <v>1988</v>
      </c>
      <c r="B33" s="28" t="s">
        <v>18</v>
      </c>
      <c r="C33" s="28">
        <v>34</v>
      </c>
      <c r="D33" s="28">
        <v>32</v>
      </c>
      <c r="E33" s="28"/>
      <c r="F33" s="28">
        <v>1874</v>
      </c>
      <c r="G33" s="28">
        <v>3</v>
      </c>
      <c r="H33" s="29">
        <v>18</v>
      </c>
      <c r="I33" s="28">
        <v>40</v>
      </c>
      <c r="J33" s="28">
        <v>395</v>
      </c>
      <c r="K33" s="28">
        <v>114</v>
      </c>
      <c r="L33" s="28">
        <v>882</v>
      </c>
      <c r="M33" s="28">
        <v>3392</v>
      </c>
      <c r="N33" s="28">
        <v>1311</v>
      </c>
      <c r="O33" s="28">
        <v>1076</v>
      </c>
      <c r="P33" s="28">
        <v>419</v>
      </c>
      <c r="Q33" s="28">
        <v>1</v>
      </c>
      <c r="R33" s="28" t="s">
        <v>18</v>
      </c>
      <c r="S33" s="28" t="s">
        <v>18</v>
      </c>
      <c r="T33" s="28" t="s">
        <v>18</v>
      </c>
      <c r="U33" s="28" t="s">
        <v>18</v>
      </c>
      <c r="V33" s="28">
        <v>217</v>
      </c>
      <c r="W33" s="27">
        <v>6416</v>
      </c>
      <c r="X33" s="1"/>
      <c r="Y33" s="14"/>
      <c r="Z33" s="14"/>
      <c r="AA33" s="14"/>
      <c r="AB33" s="14"/>
      <c r="AC33" s="14"/>
      <c r="AD33" s="14"/>
      <c r="AE33" s="14"/>
      <c r="AF33" s="14"/>
      <c r="AG33" s="14"/>
      <c r="AH33" s="14"/>
      <c r="AI33" s="14"/>
    </row>
    <row r="34" spans="1:35" ht="18.75">
      <c r="A34" s="24">
        <v>1989</v>
      </c>
      <c r="B34" s="28" t="s">
        <v>18</v>
      </c>
      <c r="C34" s="28">
        <v>52</v>
      </c>
      <c r="D34" s="28">
        <v>14</v>
      </c>
      <c r="E34" s="28"/>
      <c r="F34" s="28">
        <v>1079</v>
      </c>
      <c r="G34" s="28"/>
      <c r="H34" s="29">
        <v>7</v>
      </c>
      <c r="I34" s="28">
        <v>29</v>
      </c>
      <c r="J34" s="28">
        <v>296</v>
      </c>
      <c r="K34" s="28">
        <v>142</v>
      </c>
      <c r="L34" s="28">
        <v>895</v>
      </c>
      <c r="M34" s="28">
        <v>2514</v>
      </c>
      <c r="N34" s="28">
        <v>1139</v>
      </c>
      <c r="O34" s="28">
        <v>905</v>
      </c>
      <c r="P34" s="28">
        <v>359</v>
      </c>
      <c r="Q34" s="28">
        <v>2</v>
      </c>
      <c r="R34" s="28" t="s">
        <v>18</v>
      </c>
      <c r="S34" s="28" t="s">
        <v>18</v>
      </c>
      <c r="T34" s="28" t="s">
        <v>18</v>
      </c>
      <c r="U34" s="28" t="s">
        <v>18</v>
      </c>
      <c r="V34" s="28">
        <v>141</v>
      </c>
      <c r="W34" s="27">
        <v>5060</v>
      </c>
      <c r="X34" s="1"/>
      <c r="Y34" s="14"/>
      <c r="Z34" s="14"/>
      <c r="AA34" s="14"/>
      <c r="AB34" s="14"/>
      <c r="AC34" s="14"/>
      <c r="AD34" s="14"/>
      <c r="AE34" s="14"/>
      <c r="AF34" s="14"/>
      <c r="AG34" s="14"/>
      <c r="AH34" s="14"/>
      <c r="AI34" s="14"/>
    </row>
    <row r="35" spans="1:35" ht="18.75">
      <c r="A35" s="24">
        <v>1990</v>
      </c>
      <c r="B35" s="28">
        <v>13</v>
      </c>
      <c r="C35" s="28">
        <v>59</v>
      </c>
      <c r="D35" s="28">
        <v>15</v>
      </c>
      <c r="E35" s="28"/>
      <c r="F35" s="28">
        <v>586</v>
      </c>
      <c r="G35" s="28"/>
      <c r="H35" s="29">
        <v>7</v>
      </c>
      <c r="I35" s="28">
        <v>33</v>
      </c>
      <c r="J35" s="28">
        <v>338</v>
      </c>
      <c r="K35" s="28">
        <v>96</v>
      </c>
      <c r="L35" s="28">
        <v>625</v>
      </c>
      <c r="M35" s="28">
        <v>1772</v>
      </c>
      <c r="N35" s="28">
        <v>912</v>
      </c>
      <c r="O35" s="28">
        <v>930</v>
      </c>
      <c r="P35" s="28">
        <v>316</v>
      </c>
      <c r="Q35" s="28">
        <v>2</v>
      </c>
      <c r="R35" s="28" t="s">
        <v>18</v>
      </c>
      <c r="S35" s="28" t="s">
        <v>18</v>
      </c>
      <c r="T35" s="28" t="s">
        <v>18</v>
      </c>
      <c r="U35" s="28" t="s">
        <v>18</v>
      </c>
      <c r="V35" s="28">
        <v>141</v>
      </c>
      <c r="W35" s="27">
        <v>4073</v>
      </c>
      <c r="X35" s="1"/>
      <c r="Y35" s="14"/>
      <c r="Z35" s="14"/>
      <c r="AA35" s="14"/>
      <c r="AB35" s="14"/>
      <c r="AC35" s="14"/>
      <c r="AD35" s="14"/>
      <c r="AE35" s="14"/>
      <c r="AF35" s="14"/>
      <c r="AG35" s="14"/>
      <c r="AH35" s="14"/>
      <c r="AI35" s="14"/>
    </row>
    <row r="36" spans="1:35" ht="18.75">
      <c r="A36" s="24">
        <v>1991</v>
      </c>
      <c r="B36" s="28">
        <v>3</v>
      </c>
      <c r="C36" s="28">
        <v>69</v>
      </c>
      <c r="D36" s="28">
        <v>13</v>
      </c>
      <c r="E36" s="28"/>
      <c r="F36" s="28">
        <v>404</v>
      </c>
      <c r="G36" s="28"/>
      <c r="H36" s="29">
        <v>11</v>
      </c>
      <c r="I36" s="28">
        <v>38</v>
      </c>
      <c r="J36" s="28">
        <v>200</v>
      </c>
      <c r="K36" s="28">
        <v>60</v>
      </c>
      <c r="L36" s="28">
        <v>462</v>
      </c>
      <c r="M36" s="28">
        <v>1260</v>
      </c>
      <c r="N36" s="28">
        <v>711</v>
      </c>
      <c r="O36" s="28">
        <v>877</v>
      </c>
      <c r="P36" s="28">
        <v>215</v>
      </c>
      <c r="Q36" s="28">
        <v>1</v>
      </c>
      <c r="R36" s="28" t="s">
        <v>18</v>
      </c>
      <c r="S36" s="28" t="s">
        <v>18</v>
      </c>
      <c r="T36" s="28" t="s">
        <v>18</v>
      </c>
      <c r="U36" s="28" t="s">
        <v>18</v>
      </c>
      <c r="V36" s="28">
        <v>129</v>
      </c>
      <c r="W36" s="27">
        <v>3193</v>
      </c>
      <c r="X36" s="1"/>
      <c r="Y36" s="14"/>
      <c r="Z36" s="14"/>
      <c r="AA36" s="14"/>
      <c r="AB36" s="14"/>
      <c r="AC36" s="14"/>
      <c r="AD36" s="14"/>
      <c r="AE36" s="14"/>
      <c r="AF36" s="14"/>
      <c r="AG36" s="14"/>
      <c r="AH36" s="14"/>
      <c r="AI36" s="14"/>
    </row>
    <row r="37" spans="1:35" ht="18.75">
      <c r="A37" s="24">
        <v>1992</v>
      </c>
      <c r="B37" s="28">
        <v>10</v>
      </c>
      <c r="C37" s="28">
        <v>77</v>
      </c>
      <c r="D37" s="28">
        <v>20</v>
      </c>
      <c r="E37" s="28"/>
      <c r="F37" s="28">
        <v>630</v>
      </c>
      <c r="G37" s="28"/>
      <c r="H37" s="29">
        <v>11</v>
      </c>
      <c r="I37" s="28">
        <v>49</v>
      </c>
      <c r="J37" s="28">
        <v>186</v>
      </c>
      <c r="K37" s="28">
        <v>90</v>
      </c>
      <c r="L37" s="28">
        <v>599</v>
      </c>
      <c r="M37" s="28">
        <v>1672</v>
      </c>
      <c r="N37" s="28">
        <v>520</v>
      </c>
      <c r="O37" s="28">
        <v>867</v>
      </c>
      <c r="P37" s="28">
        <v>166</v>
      </c>
      <c r="Q37" s="28">
        <v>1</v>
      </c>
      <c r="R37" s="28" t="s">
        <v>18</v>
      </c>
      <c r="S37" s="28" t="s">
        <v>18</v>
      </c>
      <c r="T37" s="28" t="s">
        <v>18</v>
      </c>
      <c r="U37" s="28" t="s">
        <v>18</v>
      </c>
      <c r="V37" s="28">
        <v>174</v>
      </c>
      <c r="W37" s="27">
        <v>3400</v>
      </c>
      <c r="X37" s="1"/>
      <c r="Y37" s="14"/>
      <c r="Z37" s="14"/>
      <c r="AA37" s="14"/>
      <c r="AB37" s="14"/>
      <c r="AC37" s="14"/>
      <c r="AD37" s="14"/>
      <c r="AE37" s="14"/>
      <c r="AF37" s="14"/>
      <c r="AG37" s="14"/>
      <c r="AH37" s="14"/>
      <c r="AI37" s="14"/>
    </row>
    <row r="38" spans="1:35" ht="18.75">
      <c r="A38" s="24">
        <v>1993</v>
      </c>
      <c r="B38" s="28">
        <v>9</v>
      </c>
      <c r="C38" s="28">
        <v>70</v>
      </c>
      <c r="D38" s="28">
        <v>16</v>
      </c>
      <c r="E38" s="28"/>
      <c r="F38" s="28">
        <v>543</v>
      </c>
      <c r="G38" s="28"/>
      <c r="H38" s="29">
        <v>8</v>
      </c>
      <c r="I38" s="28">
        <v>56</v>
      </c>
      <c r="J38" s="28">
        <v>270</v>
      </c>
      <c r="K38" s="28">
        <v>94</v>
      </c>
      <c r="L38" s="28">
        <v>547</v>
      </c>
      <c r="M38" s="28">
        <v>1613</v>
      </c>
      <c r="N38" s="28">
        <v>373</v>
      </c>
      <c r="O38" s="28">
        <v>923</v>
      </c>
      <c r="P38" s="28">
        <v>140</v>
      </c>
      <c r="Q38" s="28">
        <v>1</v>
      </c>
      <c r="R38" s="28" t="s">
        <v>18</v>
      </c>
      <c r="S38" s="28" t="s">
        <v>18</v>
      </c>
      <c r="T38" s="28" t="s">
        <v>18</v>
      </c>
      <c r="U38" s="28" t="s">
        <v>18</v>
      </c>
      <c r="V38" s="28">
        <v>157</v>
      </c>
      <c r="W38" s="27">
        <v>3207</v>
      </c>
      <c r="X38" s="1"/>
      <c r="Y38" s="14"/>
      <c r="Z38" s="14"/>
      <c r="AA38" s="14"/>
      <c r="AB38" s="14"/>
      <c r="AC38" s="14"/>
      <c r="AD38" s="14"/>
      <c r="AE38" s="14"/>
      <c r="AF38" s="14"/>
      <c r="AG38" s="14"/>
      <c r="AH38" s="14"/>
      <c r="AI38" s="14"/>
    </row>
    <row r="39" spans="1:35" ht="18.75">
      <c r="A39" s="24">
        <v>1994</v>
      </c>
      <c r="B39" s="28">
        <v>6</v>
      </c>
      <c r="C39" s="28">
        <v>48</v>
      </c>
      <c r="D39" s="29">
        <v>18</v>
      </c>
      <c r="E39" s="28"/>
      <c r="F39" s="28">
        <v>817</v>
      </c>
      <c r="G39" s="28"/>
      <c r="H39" s="29">
        <v>10</v>
      </c>
      <c r="I39" s="28">
        <v>44</v>
      </c>
      <c r="J39" s="28">
        <v>336</v>
      </c>
      <c r="K39" s="29">
        <v>91</v>
      </c>
      <c r="L39" s="28">
        <v>675</v>
      </c>
      <c r="M39" s="28">
        <v>2045</v>
      </c>
      <c r="N39" s="28">
        <v>355</v>
      </c>
      <c r="O39" s="28">
        <v>996</v>
      </c>
      <c r="P39" s="28">
        <v>141</v>
      </c>
      <c r="Q39" s="29">
        <v>0</v>
      </c>
      <c r="R39" s="28" t="s">
        <v>18</v>
      </c>
      <c r="S39" s="28" t="s">
        <v>18</v>
      </c>
      <c r="T39" s="28" t="s">
        <v>18</v>
      </c>
      <c r="U39" s="28" t="s">
        <v>18</v>
      </c>
      <c r="V39" s="28">
        <v>136</v>
      </c>
      <c r="W39" s="27">
        <v>3673</v>
      </c>
      <c r="X39" s="1"/>
      <c r="Y39" s="14"/>
      <c r="Z39" s="14"/>
      <c r="AA39" s="14"/>
      <c r="AB39" s="14"/>
      <c r="AC39" s="13"/>
      <c r="AD39" s="14"/>
      <c r="AE39" s="13"/>
      <c r="AF39" s="14"/>
      <c r="AG39" s="14"/>
      <c r="AH39" s="14"/>
      <c r="AI39" s="14"/>
    </row>
    <row r="40" spans="1:35" ht="18.75">
      <c r="A40" s="24">
        <v>1995</v>
      </c>
      <c r="B40" s="28">
        <v>3</v>
      </c>
      <c r="C40" s="29">
        <v>48</v>
      </c>
      <c r="D40" s="29">
        <v>9</v>
      </c>
      <c r="E40" s="28"/>
      <c r="F40" s="29">
        <v>790</v>
      </c>
      <c r="G40" s="28"/>
      <c r="H40" s="29">
        <v>9</v>
      </c>
      <c r="I40" s="29">
        <v>37</v>
      </c>
      <c r="J40" s="29">
        <v>306</v>
      </c>
      <c r="K40" s="29">
        <v>83</v>
      </c>
      <c r="L40" s="29">
        <v>588</v>
      </c>
      <c r="M40" s="28">
        <v>1873</v>
      </c>
      <c r="N40" s="28">
        <v>259</v>
      </c>
      <c r="O40" s="29">
        <v>839</v>
      </c>
      <c r="P40" s="29">
        <v>130</v>
      </c>
      <c r="Q40" s="29">
        <v>0</v>
      </c>
      <c r="R40" s="28" t="s">
        <v>18</v>
      </c>
      <c r="S40" s="28" t="s">
        <v>18</v>
      </c>
      <c r="T40" s="28" t="s">
        <v>18</v>
      </c>
      <c r="U40" s="28" t="s">
        <v>18</v>
      </c>
      <c r="V40" s="29">
        <v>146</v>
      </c>
      <c r="W40" s="27">
        <v>3247</v>
      </c>
      <c r="X40" s="1"/>
      <c r="Y40" s="13"/>
      <c r="Z40" s="13"/>
      <c r="AA40" s="13"/>
      <c r="AB40" s="14"/>
      <c r="AC40" s="13"/>
      <c r="AD40" s="13"/>
      <c r="AE40" s="13"/>
      <c r="AF40" s="13"/>
      <c r="AG40" s="13"/>
      <c r="AH40" s="13"/>
      <c r="AI40" s="13"/>
    </row>
    <row r="41" spans="1:35" ht="18.75">
      <c r="A41" s="20">
        <v>1996</v>
      </c>
      <c r="B41" s="28">
        <v>2</v>
      </c>
      <c r="C41" s="28">
        <v>44</v>
      </c>
      <c r="D41" s="28">
        <v>14</v>
      </c>
      <c r="E41" s="28"/>
      <c r="F41" s="28">
        <v>685</v>
      </c>
      <c r="G41" s="28"/>
      <c r="H41" s="29">
        <v>7</v>
      </c>
      <c r="I41" s="28">
        <v>34</v>
      </c>
      <c r="J41" s="28">
        <v>183</v>
      </c>
      <c r="K41" s="28">
        <v>78</v>
      </c>
      <c r="L41" s="28">
        <v>427</v>
      </c>
      <c r="M41" s="28">
        <v>1474</v>
      </c>
      <c r="N41" s="28">
        <v>290</v>
      </c>
      <c r="O41" s="28">
        <v>787</v>
      </c>
      <c r="P41" s="28">
        <v>131</v>
      </c>
      <c r="Q41" s="28">
        <v>0</v>
      </c>
      <c r="R41" s="28" t="s">
        <v>18</v>
      </c>
      <c r="S41" s="28" t="s">
        <v>18</v>
      </c>
      <c r="T41" s="28" t="s">
        <v>18</v>
      </c>
      <c r="U41" s="28" t="s">
        <v>18</v>
      </c>
      <c r="V41" s="28">
        <v>118</v>
      </c>
      <c r="W41" s="27">
        <v>2800</v>
      </c>
      <c r="X41" s="1"/>
      <c r="Y41" s="14"/>
      <c r="Z41" s="14"/>
      <c r="AA41" s="14"/>
      <c r="AB41" s="14"/>
      <c r="AC41" s="14"/>
      <c r="AD41" s="14"/>
      <c r="AE41" s="14"/>
      <c r="AF41" s="14"/>
      <c r="AG41" s="14"/>
      <c r="AH41" s="14"/>
      <c r="AI41" s="14"/>
    </row>
    <row r="42" spans="1:35" ht="18.75">
      <c r="A42" s="20">
        <v>1997</v>
      </c>
      <c r="B42" s="28">
        <v>1</v>
      </c>
      <c r="C42" s="28">
        <v>44</v>
      </c>
      <c r="D42" s="28">
        <v>8</v>
      </c>
      <c r="E42" s="28"/>
      <c r="F42" s="28">
        <v>570</v>
      </c>
      <c r="G42" s="28"/>
      <c r="H42" s="28">
        <v>4</v>
      </c>
      <c r="I42" s="28">
        <v>19</v>
      </c>
      <c r="J42" s="28">
        <v>144</v>
      </c>
      <c r="K42" s="28">
        <v>93</v>
      </c>
      <c r="L42" s="28">
        <v>296</v>
      </c>
      <c r="M42" s="28">
        <v>1179</v>
      </c>
      <c r="N42" s="28">
        <v>229</v>
      </c>
      <c r="O42" s="28">
        <v>630</v>
      </c>
      <c r="P42" s="28">
        <v>111</v>
      </c>
      <c r="Q42" s="28">
        <v>0</v>
      </c>
      <c r="R42" s="28" t="s">
        <v>18</v>
      </c>
      <c r="S42" s="28" t="s">
        <v>18</v>
      </c>
      <c r="T42" s="28" t="s">
        <v>18</v>
      </c>
      <c r="U42" s="28" t="s">
        <v>18</v>
      </c>
      <c r="V42" s="28">
        <v>97</v>
      </c>
      <c r="W42" s="27">
        <v>2246</v>
      </c>
      <c r="X42" s="1"/>
      <c r="Y42" s="14"/>
      <c r="Z42" s="14"/>
      <c r="AA42" s="14"/>
      <c r="AB42" s="14"/>
      <c r="AC42" s="14"/>
      <c r="AD42" s="14"/>
      <c r="AE42" s="14"/>
      <c r="AF42" s="14"/>
      <c r="AG42" s="14"/>
      <c r="AH42" s="14"/>
      <c r="AI42" s="14"/>
    </row>
    <row r="43" spans="1:35" ht="18.75">
      <c r="A43" s="20">
        <v>1998</v>
      </c>
      <c r="B43" s="28">
        <v>1</v>
      </c>
      <c r="C43" s="28">
        <v>48</v>
      </c>
      <c r="D43" s="28">
        <v>9</v>
      </c>
      <c r="E43" s="28"/>
      <c r="F43" s="28">
        <v>624</v>
      </c>
      <c r="G43" s="28"/>
      <c r="H43" s="28">
        <v>4</v>
      </c>
      <c r="I43" s="28">
        <v>15</v>
      </c>
      <c r="J43" s="28">
        <v>125</v>
      </c>
      <c r="K43" s="28">
        <v>78</v>
      </c>
      <c r="L43" s="28">
        <v>279</v>
      </c>
      <c r="M43" s="28">
        <v>1183</v>
      </c>
      <c r="N43" s="28">
        <v>157</v>
      </c>
      <c r="O43" s="28">
        <v>740</v>
      </c>
      <c r="P43" s="28">
        <v>130</v>
      </c>
      <c r="Q43" s="28">
        <v>0</v>
      </c>
      <c r="R43" s="28" t="s">
        <v>18</v>
      </c>
      <c r="S43" s="28" t="s">
        <v>18</v>
      </c>
      <c r="T43" s="28" t="s">
        <v>18</v>
      </c>
      <c r="U43" s="28" t="s">
        <v>18</v>
      </c>
      <c r="V43" s="28">
        <v>119</v>
      </c>
      <c r="W43" s="27">
        <v>2329</v>
      </c>
      <c r="X43" s="1"/>
      <c r="Y43" s="14"/>
      <c r="Z43" s="14"/>
      <c r="AA43" s="14"/>
      <c r="AB43" s="14"/>
      <c r="AC43" s="14"/>
      <c r="AD43" s="14"/>
      <c r="AE43" s="14"/>
      <c r="AF43" s="14"/>
      <c r="AG43" s="14"/>
      <c r="AH43" s="14"/>
      <c r="AI43" s="14"/>
    </row>
    <row r="44" spans="1:35" ht="18.75">
      <c r="A44" s="20">
        <v>1999</v>
      </c>
      <c r="B44" s="28">
        <v>4</v>
      </c>
      <c r="C44" s="28">
        <v>62</v>
      </c>
      <c r="D44" s="28">
        <v>11</v>
      </c>
      <c r="E44" s="28"/>
      <c r="F44" s="28">
        <v>515</v>
      </c>
      <c r="G44" s="28"/>
      <c r="H44" s="28">
        <v>6</v>
      </c>
      <c r="I44" s="28">
        <v>16</v>
      </c>
      <c r="J44" s="28">
        <v>150</v>
      </c>
      <c r="K44" s="28">
        <v>53</v>
      </c>
      <c r="L44" s="28">
        <v>199</v>
      </c>
      <c r="M44" s="28">
        <v>1016</v>
      </c>
      <c r="N44" s="28">
        <v>152</v>
      </c>
      <c r="O44" s="28">
        <v>811</v>
      </c>
      <c r="P44" s="28">
        <v>102</v>
      </c>
      <c r="Q44" s="28">
        <v>0</v>
      </c>
      <c r="R44" s="28" t="s">
        <v>18</v>
      </c>
      <c r="S44" s="28" t="s">
        <v>18</v>
      </c>
      <c r="T44" s="28" t="s">
        <v>18</v>
      </c>
      <c r="U44" s="28" t="s">
        <v>18</v>
      </c>
      <c r="V44" s="28">
        <v>111</v>
      </c>
      <c r="W44" s="27">
        <v>2192</v>
      </c>
      <c r="X44" s="1"/>
      <c r="Y44" s="14"/>
      <c r="Z44" s="14"/>
      <c r="AA44" s="14"/>
      <c r="AB44" s="14"/>
      <c r="AC44" s="14"/>
      <c r="AD44" s="14"/>
      <c r="AE44" s="14"/>
      <c r="AF44" s="14"/>
      <c r="AG44" s="14"/>
      <c r="AH44" s="14"/>
      <c r="AI44" s="14"/>
    </row>
    <row r="45" spans="1:35" ht="18.75">
      <c r="A45" s="20">
        <v>2000</v>
      </c>
      <c r="B45" s="28">
        <v>5</v>
      </c>
      <c r="C45" s="28">
        <v>95</v>
      </c>
      <c r="D45" s="28">
        <v>11</v>
      </c>
      <c r="E45" s="28"/>
      <c r="F45" s="28">
        <v>621</v>
      </c>
      <c r="G45" s="28"/>
      <c r="H45" s="28" t="s">
        <v>18</v>
      </c>
      <c r="I45" s="28">
        <v>33</v>
      </c>
      <c r="J45" s="28">
        <v>219</v>
      </c>
      <c r="K45" s="28">
        <v>78</v>
      </c>
      <c r="L45" s="28">
        <v>274</v>
      </c>
      <c r="M45" s="28">
        <v>1336</v>
      </c>
      <c r="N45" s="28">
        <v>153</v>
      </c>
      <c r="O45" s="28">
        <v>1176</v>
      </c>
      <c r="P45" s="28">
        <v>124</v>
      </c>
      <c r="Q45" s="28">
        <v>0</v>
      </c>
      <c r="R45" s="28" t="s">
        <v>18</v>
      </c>
      <c r="S45" s="28" t="s">
        <v>18</v>
      </c>
      <c r="T45" s="28" t="s">
        <v>18</v>
      </c>
      <c r="U45" s="28" t="s">
        <v>18</v>
      </c>
      <c r="V45" s="28">
        <v>73</v>
      </c>
      <c r="W45" s="27">
        <v>2862</v>
      </c>
      <c r="X45" s="1"/>
      <c r="Y45" s="14"/>
      <c r="Z45" s="14"/>
      <c r="AA45" s="14"/>
      <c r="AB45" s="14"/>
      <c r="AC45" s="14"/>
      <c r="AD45" s="14"/>
      <c r="AE45" s="14"/>
      <c r="AF45" s="14"/>
      <c r="AG45" s="14"/>
      <c r="AH45" s="14"/>
      <c r="AI45" s="14"/>
    </row>
    <row r="46" spans="1:35" ht="18.75">
      <c r="A46" s="20">
        <v>2001</v>
      </c>
      <c r="B46" s="28">
        <v>6</v>
      </c>
      <c r="C46" s="28">
        <v>126</v>
      </c>
      <c r="D46" s="28">
        <v>11</v>
      </c>
      <c r="E46" s="28"/>
      <c r="F46" s="28">
        <v>730</v>
      </c>
      <c r="G46" s="28"/>
      <c r="H46" s="28">
        <v>13</v>
      </c>
      <c r="I46" s="28">
        <v>33</v>
      </c>
      <c r="J46" s="28">
        <v>184</v>
      </c>
      <c r="K46" s="28">
        <v>68</v>
      </c>
      <c r="L46" s="28">
        <v>251</v>
      </c>
      <c r="M46" s="28">
        <v>1422</v>
      </c>
      <c r="N46" s="28">
        <v>148</v>
      </c>
      <c r="O46" s="28">
        <v>1267</v>
      </c>
      <c r="P46" s="28">
        <v>114</v>
      </c>
      <c r="Q46" s="28">
        <v>0</v>
      </c>
      <c r="R46" s="28" t="s">
        <v>18</v>
      </c>
      <c r="S46" s="28" t="s">
        <v>18</v>
      </c>
      <c r="T46" s="28" t="s">
        <v>18</v>
      </c>
      <c r="U46" s="28" t="s">
        <v>18</v>
      </c>
      <c r="V46" s="28">
        <v>74</v>
      </c>
      <c r="W46" s="27">
        <v>3025</v>
      </c>
      <c r="X46" s="1"/>
      <c r="Y46" s="14"/>
      <c r="Z46" s="14"/>
      <c r="AA46" s="14"/>
      <c r="AB46" s="14"/>
      <c r="AC46" s="14"/>
      <c r="AD46" s="14"/>
      <c r="AE46" s="14"/>
      <c r="AF46" s="14"/>
      <c r="AG46" s="14"/>
      <c r="AH46" s="14"/>
      <c r="AI46" s="14"/>
    </row>
    <row r="47" spans="1:35" ht="18.75">
      <c r="A47" s="20">
        <v>2002</v>
      </c>
      <c r="B47" s="28">
        <v>5</v>
      </c>
      <c r="C47" s="28">
        <v>93</v>
      </c>
      <c r="D47" s="28">
        <v>12</v>
      </c>
      <c r="E47" s="28"/>
      <c r="F47" s="28">
        <v>683</v>
      </c>
      <c r="G47" s="28"/>
      <c r="H47" s="28">
        <v>9</v>
      </c>
      <c r="I47" s="28">
        <v>28</v>
      </c>
      <c r="J47" s="28">
        <v>161</v>
      </c>
      <c r="K47" s="28">
        <v>64</v>
      </c>
      <c r="L47" s="28">
        <v>190</v>
      </c>
      <c r="M47" s="28">
        <v>1245</v>
      </c>
      <c r="N47" s="28">
        <v>148</v>
      </c>
      <c r="O47" s="28">
        <v>1019</v>
      </c>
      <c r="P47" s="28">
        <v>118</v>
      </c>
      <c r="Q47" s="28">
        <v>0</v>
      </c>
      <c r="R47" s="28" t="s">
        <v>18</v>
      </c>
      <c r="S47" s="28" t="s">
        <v>18</v>
      </c>
      <c r="T47" s="28" t="s">
        <v>18</v>
      </c>
      <c r="U47" s="28" t="s">
        <v>18</v>
      </c>
      <c r="V47" s="28">
        <v>90</v>
      </c>
      <c r="W47" s="27">
        <v>2620</v>
      </c>
      <c r="X47" s="1"/>
      <c r="Y47" s="14"/>
      <c r="Z47" s="14"/>
      <c r="AA47" s="14"/>
      <c r="AB47" s="14"/>
      <c r="AC47" s="14"/>
      <c r="AD47" s="14"/>
      <c r="AE47" s="14"/>
      <c r="AF47" s="14"/>
      <c r="AG47" s="14"/>
      <c r="AH47" s="14"/>
      <c r="AI47" s="14"/>
    </row>
    <row r="48" spans="1:35" ht="18.75">
      <c r="A48" s="20">
        <v>2003</v>
      </c>
      <c r="B48" s="28">
        <v>4</v>
      </c>
      <c r="C48" s="28">
        <v>75</v>
      </c>
      <c r="D48" s="28">
        <v>13</v>
      </c>
      <c r="E48" s="28"/>
      <c r="F48" s="28">
        <v>551</v>
      </c>
      <c r="G48" s="28"/>
      <c r="H48" s="28">
        <v>7</v>
      </c>
      <c r="I48" s="28">
        <v>25</v>
      </c>
      <c r="J48" s="28">
        <v>89</v>
      </c>
      <c r="K48" s="28">
        <v>56</v>
      </c>
      <c r="L48" s="28">
        <v>192</v>
      </c>
      <c r="M48" s="28">
        <v>1012</v>
      </c>
      <c r="N48" s="28">
        <v>141</v>
      </c>
      <c r="O48" s="28">
        <v>1071</v>
      </c>
      <c r="P48" s="28">
        <v>107</v>
      </c>
      <c r="Q48" s="28">
        <v>0</v>
      </c>
      <c r="R48" s="28" t="s">
        <v>18</v>
      </c>
      <c r="S48" s="28" t="s">
        <v>18</v>
      </c>
      <c r="T48" s="28" t="s">
        <v>18</v>
      </c>
      <c r="U48" s="28" t="s">
        <v>18</v>
      </c>
      <c r="V48" s="28">
        <v>99</v>
      </c>
      <c r="W48" s="27">
        <v>2430</v>
      </c>
      <c r="X48" s="1"/>
      <c r="Y48" s="14"/>
      <c r="Z48" s="14"/>
      <c r="AA48" s="14"/>
      <c r="AB48" s="14"/>
      <c r="AC48" s="14"/>
      <c r="AD48" s="14"/>
      <c r="AE48" s="14"/>
      <c r="AF48" s="14"/>
      <c r="AG48" s="14"/>
      <c r="AH48" s="14"/>
      <c r="AI48" s="14"/>
    </row>
    <row r="49" spans="1:35" ht="18.75">
      <c r="A49" s="20">
        <v>2004</v>
      </c>
      <c r="B49" s="28">
        <v>5</v>
      </c>
      <c r="C49" s="28">
        <v>39</v>
      </c>
      <c r="D49" s="28">
        <v>19</v>
      </c>
      <c r="E49" s="28"/>
      <c r="F49" s="28">
        <v>489</v>
      </c>
      <c r="G49" s="28"/>
      <c r="H49" s="28">
        <v>8</v>
      </c>
      <c r="I49" s="28">
        <v>19</v>
      </c>
      <c r="J49" s="28">
        <v>106</v>
      </c>
      <c r="K49" s="28">
        <v>48</v>
      </c>
      <c r="L49" s="28">
        <v>245</v>
      </c>
      <c r="M49" s="28">
        <v>978</v>
      </c>
      <c r="N49" s="28">
        <v>161</v>
      </c>
      <c r="O49" s="28">
        <v>784</v>
      </c>
      <c r="P49" s="28">
        <v>82</v>
      </c>
      <c r="Q49" s="28">
        <v>0</v>
      </c>
      <c r="R49" s="28" t="s">
        <v>18</v>
      </c>
      <c r="S49" s="28" t="s">
        <v>18</v>
      </c>
      <c r="T49" s="28" t="s">
        <v>18</v>
      </c>
      <c r="U49" s="28" t="s">
        <v>18</v>
      </c>
      <c r="V49" s="28">
        <v>111</v>
      </c>
      <c r="W49" s="27">
        <v>2116</v>
      </c>
      <c r="X49" s="1"/>
      <c r="Y49" s="14"/>
      <c r="Z49" s="14"/>
      <c r="AA49" s="14"/>
      <c r="AB49" s="14"/>
      <c r="AC49" s="14"/>
      <c r="AD49" s="14"/>
      <c r="AE49" s="14"/>
      <c r="AF49" s="14"/>
      <c r="AG49" s="14"/>
      <c r="AH49" s="14"/>
      <c r="AI49" s="14"/>
    </row>
    <row r="50" spans="1:35" ht="18.75">
      <c r="A50" s="20">
        <v>2005</v>
      </c>
      <c r="B50" s="28">
        <v>7</v>
      </c>
      <c r="C50" s="28">
        <v>47</v>
      </c>
      <c r="D50" s="28">
        <v>11</v>
      </c>
      <c r="E50" s="28"/>
      <c r="F50" s="28">
        <v>422</v>
      </c>
      <c r="G50" s="28"/>
      <c r="H50" s="28">
        <v>15</v>
      </c>
      <c r="I50" s="28">
        <v>15</v>
      </c>
      <c r="J50" s="28">
        <v>97</v>
      </c>
      <c r="K50" s="28">
        <v>54</v>
      </c>
      <c r="L50" s="28">
        <v>215</v>
      </c>
      <c r="M50" s="28">
        <v>883</v>
      </c>
      <c r="N50" s="28">
        <v>139</v>
      </c>
      <c r="O50" s="28">
        <v>888</v>
      </c>
      <c r="P50" s="28">
        <v>82</v>
      </c>
      <c r="Q50" s="28">
        <v>0</v>
      </c>
      <c r="R50" s="28" t="s">
        <v>18</v>
      </c>
      <c r="S50" s="28" t="s">
        <v>18</v>
      </c>
      <c r="T50" s="28" t="s">
        <v>18</v>
      </c>
      <c r="U50" s="28" t="s">
        <v>18</v>
      </c>
      <c r="V50" s="28">
        <v>129</v>
      </c>
      <c r="W50" s="27">
        <v>2121</v>
      </c>
      <c r="X50" s="1"/>
      <c r="Y50" s="14"/>
      <c r="Z50" s="14"/>
      <c r="AA50" s="14"/>
      <c r="AB50" s="14"/>
      <c r="AC50" s="14"/>
      <c r="AD50" s="14"/>
      <c r="AE50" s="14"/>
      <c r="AF50" s="14"/>
      <c r="AG50" s="14"/>
      <c r="AH50" s="14"/>
      <c r="AI50" s="14"/>
    </row>
    <row r="51" spans="1:35" ht="18.75">
      <c r="A51" s="20">
        <v>2006</v>
      </c>
      <c r="B51" s="28">
        <v>2</v>
      </c>
      <c r="C51" s="28">
        <v>63</v>
      </c>
      <c r="D51" s="28">
        <v>13</v>
      </c>
      <c r="E51" s="28"/>
      <c r="F51" s="28">
        <v>326</v>
      </c>
      <c r="G51" s="28"/>
      <c r="H51" s="28">
        <v>11</v>
      </c>
      <c r="I51" s="28">
        <v>13</v>
      </c>
      <c r="J51" s="28">
        <v>80</v>
      </c>
      <c r="K51" s="28">
        <v>29</v>
      </c>
      <c r="L51" s="28">
        <v>192</v>
      </c>
      <c r="M51" s="28">
        <v>729</v>
      </c>
      <c r="N51" s="28">
        <v>137</v>
      </c>
      <c r="O51" s="28">
        <v>931</v>
      </c>
      <c r="P51" s="28">
        <v>91</v>
      </c>
      <c r="Q51" s="28">
        <v>0</v>
      </c>
      <c r="R51" s="28" t="s">
        <v>18</v>
      </c>
      <c r="S51" s="28" t="s">
        <v>18</v>
      </c>
      <c r="T51" s="28" t="s">
        <v>18</v>
      </c>
      <c r="U51" s="28" t="s">
        <v>18</v>
      </c>
      <c r="V51" s="28">
        <v>93</v>
      </c>
      <c r="W51" s="27">
        <v>1981</v>
      </c>
      <c r="X51" s="1"/>
      <c r="Y51" s="14"/>
      <c r="Z51" s="14"/>
      <c r="AA51" s="14"/>
      <c r="AB51" s="14"/>
      <c r="AC51" s="14"/>
      <c r="AD51" s="14"/>
      <c r="AE51" s="14"/>
      <c r="AF51" s="14"/>
      <c r="AG51" s="14"/>
      <c r="AH51" s="14"/>
      <c r="AI51" s="14"/>
    </row>
    <row r="52" spans="1:35" ht="18.75">
      <c r="A52" s="20">
        <v>2007</v>
      </c>
      <c r="B52" s="28">
        <v>3</v>
      </c>
      <c r="C52" s="28">
        <v>58</v>
      </c>
      <c r="D52" s="28">
        <v>11</v>
      </c>
      <c r="E52" s="28"/>
      <c r="F52" s="28">
        <v>84</v>
      </c>
      <c r="G52" s="28"/>
      <c r="H52" s="28">
        <v>10</v>
      </c>
      <c r="I52" s="28">
        <v>16</v>
      </c>
      <c r="J52" s="28">
        <v>71</v>
      </c>
      <c r="K52" s="28">
        <v>30</v>
      </c>
      <c r="L52" s="28">
        <v>169</v>
      </c>
      <c r="M52" s="28">
        <v>452</v>
      </c>
      <c r="N52" s="28">
        <v>112</v>
      </c>
      <c r="O52" s="28">
        <v>767</v>
      </c>
      <c r="P52" s="28">
        <v>63</v>
      </c>
      <c r="Q52" s="28">
        <v>0</v>
      </c>
      <c r="R52" s="28" t="s">
        <v>18</v>
      </c>
      <c r="S52" s="28" t="s">
        <v>18</v>
      </c>
      <c r="T52" s="28" t="s">
        <v>18</v>
      </c>
      <c r="U52" s="28" t="s">
        <v>18</v>
      </c>
      <c r="V52" s="28">
        <v>93</v>
      </c>
      <c r="W52" s="27">
        <v>1487</v>
      </c>
      <c r="X52" s="1"/>
      <c r="Y52" s="14"/>
      <c r="Z52" s="14"/>
      <c r="AA52" s="14"/>
      <c r="AB52" s="14"/>
      <c r="AC52" s="14"/>
      <c r="AD52" s="14"/>
      <c r="AE52" s="14"/>
      <c r="AF52" s="14"/>
      <c r="AG52" s="14"/>
      <c r="AH52" s="14"/>
      <c r="AI52" s="14"/>
    </row>
    <row r="53" spans="1:35" ht="18.75">
      <c r="A53" s="20">
        <v>2008</v>
      </c>
      <c r="B53" s="28">
        <v>9</v>
      </c>
      <c r="C53" s="28">
        <v>71</v>
      </c>
      <c r="D53" s="28">
        <v>12</v>
      </c>
      <c r="E53" s="28"/>
      <c r="F53" s="28">
        <v>89</v>
      </c>
      <c r="G53" s="28"/>
      <c r="H53" s="28">
        <v>9</v>
      </c>
      <c r="I53" s="28">
        <v>18</v>
      </c>
      <c r="J53" s="28">
        <v>64</v>
      </c>
      <c r="K53" s="28">
        <v>21</v>
      </c>
      <c r="L53" s="28">
        <v>160</v>
      </c>
      <c r="M53" s="28">
        <v>453</v>
      </c>
      <c r="N53" s="28">
        <v>158</v>
      </c>
      <c r="O53" s="28">
        <v>807</v>
      </c>
      <c r="P53" s="28">
        <v>73</v>
      </c>
      <c r="Q53" s="28">
        <v>0</v>
      </c>
      <c r="R53" s="28" t="s">
        <v>18</v>
      </c>
      <c r="S53" s="28" t="s">
        <v>18</v>
      </c>
      <c r="T53" s="28" t="s">
        <v>18</v>
      </c>
      <c r="U53" s="28" t="s">
        <v>18</v>
      </c>
      <c r="V53" s="28">
        <v>132</v>
      </c>
      <c r="W53" s="27">
        <v>1623</v>
      </c>
      <c r="X53" s="1"/>
      <c r="Y53" s="14"/>
      <c r="Z53" s="14"/>
      <c r="AA53" s="14"/>
      <c r="AB53" s="14"/>
      <c r="AC53" s="14"/>
      <c r="AD53" s="14"/>
      <c r="AE53" s="14"/>
      <c r="AF53" s="14"/>
      <c r="AG53" s="14"/>
      <c r="AH53" s="14"/>
      <c r="AI53" s="14"/>
    </row>
    <row r="54" spans="1:35" ht="18.75">
      <c r="A54" s="20">
        <v>2009</v>
      </c>
      <c r="B54" s="28">
        <v>8</v>
      </c>
      <c r="C54" s="28">
        <v>36</v>
      </c>
      <c r="D54" s="28">
        <v>4</v>
      </c>
      <c r="E54" s="28"/>
      <c r="F54" s="28">
        <v>68</v>
      </c>
      <c r="G54" s="28"/>
      <c r="H54" s="28">
        <v>2</v>
      </c>
      <c r="I54" s="28">
        <v>17</v>
      </c>
      <c r="J54" s="28">
        <v>54</v>
      </c>
      <c r="K54" s="28">
        <v>17</v>
      </c>
      <c r="L54" s="28">
        <v>120</v>
      </c>
      <c r="M54" s="28">
        <v>326</v>
      </c>
      <c r="N54" s="28">
        <v>126</v>
      </c>
      <c r="O54" s="28">
        <v>595</v>
      </c>
      <c r="P54" s="28">
        <v>71</v>
      </c>
      <c r="Q54" s="28">
        <v>0</v>
      </c>
      <c r="R54" s="28" t="s">
        <v>18</v>
      </c>
      <c r="S54" s="28" t="s">
        <v>18</v>
      </c>
      <c r="T54" s="28" t="s">
        <v>18</v>
      </c>
      <c r="U54" s="28" t="s">
        <v>18</v>
      </c>
      <c r="V54" s="30">
        <v>126</v>
      </c>
      <c r="W54" s="27">
        <v>1244</v>
      </c>
      <c r="X54" s="1"/>
      <c r="Y54" s="14"/>
      <c r="Z54" s="14"/>
      <c r="AA54" s="14"/>
      <c r="AB54" s="14"/>
      <c r="AC54" s="14"/>
      <c r="AD54" s="14"/>
      <c r="AE54" s="14"/>
      <c r="AF54" s="14"/>
      <c r="AG54" s="14"/>
      <c r="AH54" s="14"/>
      <c r="AI54" s="14"/>
    </row>
    <row r="55" spans="1:35" ht="18.75">
      <c r="A55" s="20">
        <v>2010</v>
      </c>
      <c r="B55" s="28">
        <v>13</v>
      </c>
      <c r="C55" s="28">
        <v>49</v>
      </c>
      <c r="D55" s="28">
        <v>10</v>
      </c>
      <c r="E55" s="28"/>
      <c r="F55" s="28">
        <v>99</v>
      </c>
      <c r="G55" s="28"/>
      <c r="H55" s="28">
        <v>2</v>
      </c>
      <c r="I55" s="28">
        <v>22</v>
      </c>
      <c r="J55" s="28">
        <v>109</v>
      </c>
      <c r="K55" s="28">
        <v>12</v>
      </c>
      <c r="L55" s="28">
        <v>180</v>
      </c>
      <c r="M55" s="28">
        <v>496</v>
      </c>
      <c r="N55" s="28">
        <v>153</v>
      </c>
      <c r="O55" s="28">
        <v>642</v>
      </c>
      <c r="P55" s="28">
        <v>88</v>
      </c>
      <c r="Q55" s="28">
        <v>0</v>
      </c>
      <c r="R55" s="28" t="s">
        <v>18</v>
      </c>
      <c r="S55" s="28" t="s">
        <v>18</v>
      </c>
      <c r="T55" s="28" t="s">
        <v>18</v>
      </c>
      <c r="U55" s="28" t="s">
        <v>18</v>
      </c>
      <c r="V55" s="30">
        <v>147</v>
      </c>
      <c r="W55" s="27">
        <v>1526</v>
      </c>
      <c r="X55" s="1"/>
      <c r="Y55" s="14"/>
      <c r="Z55" s="14"/>
      <c r="AA55" s="14"/>
      <c r="AB55" s="14"/>
      <c r="AC55" s="14"/>
      <c r="AD55" s="14"/>
      <c r="AE55" s="14"/>
      <c r="AF55" s="14"/>
      <c r="AG55" s="14"/>
      <c r="AH55" s="14"/>
      <c r="AI55" s="14"/>
    </row>
    <row r="56" spans="1:35" ht="18.75">
      <c r="A56" s="20">
        <v>2011</v>
      </c>
      <c r="B56" s="28">
        <v>13</v>
      </c>
      <c r="C56" s="28">
        <v>44</v>
      </c>
      <c r="D56" s="28">
        <v>15</v>
      </c>
      <c r="E56" s="28"/>
      <c r="F56" s="28">
        <v>87</v>
      </c>
      <c r="G56" s="28"/>
      <c r="H56" s="28">
        <v>7</v>
      </c>
      <c r="I56" s="28">
        <v>39</v>
      </c>
      <c r="J56" s="28">
        <v>136</v>
      </c>
      <c r="K56" s="28">
        <v>10</v>
      </c>
      <c r="L56" s="28">
        <v>159</v>
      </c>
      <c r="M56" s="28">
        <v>510</v>
      </c>
      <c r="N56" s="28">
        <v>179</v>
      </c>
      <c r="O56" s="28">
        <v>696</v>
      </c>
      <c r="P56" s="28">
        <v>89</v>
      </c>
      <c r="Q56" s="28">
        <v>0</v>
      </c>
      <c r="R56" s="28" t="s">
        <v>18</v>
      </c>
      <c r="S56" s="28" t="s">
        <v>18</v>
      </c>
      <c r="T56" s="28" t="s">
        <v>18</v>
      </c>
      <c r="U56" s="28" t="s">
        <v>18</v>
      </c>
      <c r="V56" s="30">
        <v>98</v>
      </c>
      <c r="W56" s="27">
        <v>1572</v>
      </c>
      <c r="X56" s="15"/>
      <c r="Y56" s="14"/>
      <c r="Z56" s="14"/>
      <c r="AA56" s="14"/>
      <c r="AB56" s="14"/>
      <c r="AC56" s="14"/>
      <c r="AD56" s="14"/>
      <c r="AE56" s="14"/>
      <c r="AF56" s="14"/>
      <c r="AG56" s="14"/>
      <c r="AH56" s="14"/>
      <c r="AI56" s="14"/>
    </row>
    <row r="57" spans="1:35" ht="18.75">
      <c r="A57" s="20">
        <v>2012</v>
      </c>
      <c r="B57" s="28">
        <v>12</v>
      </c>
      <c r="C57" s="28">
        <v>64</v>
      </c>
      <c r="D57" s="28">
        <v>10</v>
      </c>
      <c r="E57" s="28"/>
      <c r="F57" s="28">
        <v>88</v>
      </c>
      <c r="G57" s="28"/>
      <c r="H57" s="28">
        <v>7</v>
      </c>
      <c r="I57" s="28">
        <v>30</v>
      </c>
      <c r="J57" s="28">
        <v>58</v>
      </c>
      <c r="K57" s="28">
        <v>9</v>
      </c>
      <c r="L57" s="28">
        <v>124</v>
      </c>
      <c r="M57" s="28">
        <v>402</v>
      </c>
      <c r="N57" s="28">
        <v>126</v>
      </c>
      <c r="O57" s="28">
        <v>695</v>
      </c>
      <c r="P57" s="28">
        <v>82</v>
      </c>
      <c r="Q57" s="28">
        <v>0</v>
      </c>
      <c r="R57" s="28" t="s">
        <v>18</v>
      </c>
      <c r="S57" s="28" t="s">
        <v>18</v>
      </c>
      <c r="T57" s="28" t="s">
        <v>18</v>
      </c>
      <c r="U57" s="28" t="s">
        <v>18</v>
      </c>
      <c r="V57" s="30">
        <v>50</v>
      </c>
      <c r="W57" s="27">
        <v>1355</v>
      </c>
      <c r="X57" s="15"/>
      <c r="Y57" s="14"/>
      <c r="Z57" s="14"/>
      <c r="AA57" s="14"/>
      <c r="AB57" s="14"/>
      <c r="AC57" s="14"/>
      <c r="AD57" s="14"/>
      <c r="AE57" s="14"/>
      <c r="AF57" s="14"/>
      <c r="AG57" s="14"/>
      <c r="AH57" s="14"/>
      <c r="AI57" s="14"/>
    </row>
    <row r="58" spans="1:35" ht="18.75">
      <c r="A58" s="20">
        <v>2013</v>
      </c>
      <c r="B58" s="28">
        <v>11</v>
      </c>
      <c r="C58" s="28">
        <v>46</v>
      </c>
      <c r="D58" s="28">
        <v>11</v>
      </c>
      <c r="E58" s="28"/>
      <c r="F58" s="28">
        <v>87</v>
      </c>
      <c r="G58" s="28"/>
      <c r="H58" s="28">
        <v>5</v>
      </c>
      <c r="I58" s="28">
        <v>14</v>
      </c>
      <c r="J58" s="28">
        <v>84</v>
      </c>
      <c r="K58" s="28">
        <v>4</v>
      </c>
      <c r="L58" s="28">
        <v>119</v>
      </c>
      <c r="M58" s="28">
        <v>381</v>
      </c>
      <c r="N58" s="28">
        <v>137</v>
      </c>
      <c r="O58" s="28">
        <v>476</v>
      </c>
      <c r="P58" s="28">
        <v>78</v>
      </c>
      <c r="Q58" s="28">
        <v>0</v>
      </c>
      <c r="R58" s="28" t="s">
        <v>18</v>
      </c>
      <c r="S58" s="28" t="s">
        <v>18</v>
      </c>
      <c r="T58" s="28" t="s">
        <v>18</v>
      </c>
      <c r="U58" s="28" t="s">
        <v>18</v>
      </c>
      <c r="V58" s="30">
        <v>116</v>
      </c>
      <c r="W58" s="27">
        <v>1188</v>
      </c>
      <c r="X58" s="15"/>
      <c r="Y58" s="14"/>
      <c r="Z58" s="14"/>
      <c r="AA58" s="14"/>
      <c r="AB58" s="14"/>
      <c r="AC58" s="14"/>
      <c r="AD58" s="14"/>
      <c r="AE58" s="14"/>
      <c r="AF58" s="14"/>
      <c r="AG58" s="14"/>
      <c r="AH58" s="14"/>
      <c r="AI58" s="14"/>
    </row>
    <row r="59" spans="1:35" ht="18.75">
      <c r="A59" s="20">
        <v>2014</v>
      </c>
      <c r="B59" s="28">
        <v>9</v>
      </c>
      <c r="C59" s="28">
        <v>58</v>
      </c>
      <c r="D59" s="28">
        <v>12</v>
      </c>
      <c r="E59" s="28"/>
      <c r="F59" s="28">
        <v>56</v>
      </c>
      <c r="G59" s="28"/>
      <c r="H59" s="28">
        <v>7</v>
      </c>
      <c r="I59" s="28">
        <v>30</v>
      </c>
      <c r="J59" s="28">
        <v>54</v>
      </c>
      <c r="K59" s="28">
        <v>2</v>
      </c>
      <c r="L59" s="28">
        <v>84</v>
      </c>
      <c r="M59" s="28">
        <v>312</v>
      </c>
      <c r="N59" s="28">
        <v>118</v>
      </c>
      <c r="O59" s="28">
        <v>490</v>
      </c>
      <c r="P59" s="28">
        <v>81</v>
      </c>
      <c r="Q59" s="28">
        <v>0</v>
      </c>
      <c r="R59" s="28" t="s">
        <v>18</v>
      </c>
      <c r="S59" s="28" t="s">
        <v>18</v>
      </c>
      <c r="T59" s="28" t="s">
        <v>18</v>
      </c>
      <c r="U59" s="28" t="s">
        <v>18</v>
      </c>
      <c r="V59" s="30">
        <v>51</v>
      </c>
      <c r="W59" s="27">
        <v>1052</v>
      </c>
      <c r="X59" s="15"/>
      <c r="Y59" s="14"/>
      <c r="Z59" s="14"/>
      <c r="AA59" s="14"/>
      <c r="AB59" s="14"/>
      <c r="AC59" s="14"/>
      <c r="AD59" s="14"/>
      <c r="AE59" s="14"/>
      <c r="AF59" s="14"/>
      <c r="AG59" s="14"/>
      <c r="AH59" s="14"/>
      <c r="AI59" s="14"/>
    </row>
    <row r="60" spans="1:35" ht="18.75">
      <c r="A60" s="20">
        <v>2015</v>
      </c>
      <c r="B60" s="28">
        <v>9</v>
      </c>
      <c r="C60" s="28">
        <v>45</v>
      </c>
      <c r="D60" s="28">
        <v>8</v>
      </c>
      <c r="E60" s="28"/>
      <c r="F60" s="28">
        <v>63</v>
      </c>
      <c r="G60" s="28"/>
      <c r="H60" s="28">
        <v>7</v>
      </c>
      <c r="I60" s="28">
        <v>18</v>
      </c>
      <c r="J60" s="28">
        <v>68</v>
      </c>
      <c r="K60" s="28">
        <v>3</v>
      </c>
      <c r="L60" s="28">
        <v>68</v>
      </c>
      <c r="M60" s="28">
        <v>289</v>
      </c>
      <c r="N60" s="28">
        <v>140</v>
      </c>
      <c r="O60" s="28">
        <v>585</v>
      </c>
      <c r="P60" s="28">
        <v>80</v>
      </c>
      <c r="Q60" s="28">
        <v>0</v>
      </c>
      <c r="R60" s="28" t="s">
        <v>18</v>
      </c>
      <c r="S60" s="28" t="s">
        <v>18</v>
      </c>
      <c r="T60" s="28" t="s">
        <v>18</v>
      </c>
      <c r="U60" s="28" t="s">
        <v>18</v>
      </c>
      <c r="V60" s="30">
        <v>94</v>
      </c>
      <c r="W60" s="27">
        <v>1188</v>
      </c>
      <c r="X60" s="15"/>
      <c r="Y60" s="14"/>
      <c r="Z60" s="14"/>
      <c r="AA60" s="14"/>
      <c r="AB60" s="14"/>
      <c r="AC60" s="14"/>
      <c r="AD60" s="14"/>
      <c r="AE60" s="14"/>
      <c r="AF60" s="14"/>
      <c r="AG60" s="14"/>
      <c r="AH60" s="14"/>
      <c r="AI60" s="14"/>
    </row>
    <row r="61" spans="1:35" ht="18.75">
      <c r="A61" s="20">
        <v>2016</v>
      </c>
      <c r="B61" s="28">
        <v>8</v>
      </c>
      <c r="C61" s="28">
        <v>51</v>
      </c>
      <c r="D61" s="28">
        <v>8</v>
      </c>
      <c r="E61" s="28"/>
      <c r="F61" s="28">
        <v>58</v>
      </c>
      <c r="G61" s="28"/>
      <c r="H61" s="28">
        <v>6</v>
      </c>
      <c r="I61" s="28">
        <v>9</v>
      </c>
      <c r="J61" s="28">
        <v>86</v>
      </c>
      <c r="K61" s="28">
        <v>5</v>
      </c>
      <c r="L61" s="28">
        <v>27</v>
      </c>
      <c r="M61" s="28">
        <v>257</v>
      </c>
      <c r="N61" s="28">
        <v>135</v>
      </c>
      <c r="O61" s="28">
        <v>612</v>
      </c>
      <c r="P61" s="28">
        <v>56</v>
      </c>
      <c r="Q61" s="28">
        <v>0</v>
      </c>
      <c r="R61" s="28" t="s">
        <v>18</v>
      </c>
      <c r="S61" s="28" t="s">
        <v>18</v>
      </c>
      <c r="T61" s="28" t="s">
        <v>18</v>
      </c>
      <c r="U61" s="28" t="s">
        <v>18</v>
      </c>
      <c r="V61" s="30">
        <v>71</v>
      </c>
      <c r="W61" s="27">
        <v>1131</v>
      </c>
      <c r="X61" s="15"/>
      <c r="Y61" s="14"/>
      <c r="Z61" s="14"/>
      <c r="AA61" s="14"/>
      <c r="AB61" s="14"/>
      <c r="AC61" s="14"/>
      <c r="AD61" s="14"/>
      <c r="AE61" s="14"/>
      <c r="AF61" s="14"/>
      <c r="AG61" s="14"/>
      <c r="AH61" s="14"/>
      <c r="AI61" s="14"/>
    </row>
    <row r="62" spans="1:35" ht="18.75">
      <c r="A62" s="20">
        <v>2017</v>
      </c>
      <c r="B62" s="28">
        <v>12</v>
      </c>
      <c r="C62" s="28">
        <v>32</v>
      </c>
      <c r="D62" s="28">
        <v>14</v>
      </c>
      <c r="E62" s="28"/>
      <c r="F62" s="28">
        <v>64</v>
      </c>
      <c r="G62" s="28"/>
      <c r="H62" s="28">
        <v>5</v>
      </c>
      <c r="I62" s="28">
        <v>18</v>
      </c>
      <c r="J62" s="28">
        <v>49</v>
      </c>
      <c r="K62" s="28">
        <v>5</v>
      </c>
      <c r="L62" s="28">
        <v>26</v>
      </c>
      <c r="M62" s="28">
        <v>225</v>
      </c>
      <c r="N62" s="28">
        <v>110</v>
      </c>
      <c r="O62" s="28">
        <v>667</v>
      </c>
      <c r="P62" s="28">
        <v>47</v>
      </c>
      <c r="Q62" s="28">
        <v>0</v>
      </c>
      <c r="R62" s="28" t="s">
        <v>18</v>
      </c>
      <c r="S62" s="28" t="s">
        <v>18</v>
      </c>
      <c r="T62" s="28" t="s">
        <v>18</v>
      </c>
      <c r="U62" s="28" t="s">
        <v>18</v>
      </c>
      <c r="V62" s="30">
        <v>62</v>
      </c>
      <c r="W62" s="27">
        <v>1111</v>
      </c>
      <c r="X62" s="15"/>
      <c r="Y62" s="14"/>
      <c r="Z62" s="14"/>
      <c r="AA62" s="14"/>
      <c r="AB62" s="14"/>
      <c r="AC62" s="14"/>
      <c r="AD62" s="14"/>
      <c r="AE62" s="14"/>
      <c r="AF62" s="14"/>
      <c r="AG62" s="14"/>
      <c r="AH62" s="14"/>
      <c r="AI62" s="14"/>
    </row>
    <row r="63" spans="1:35" ht="18.75">
      <c r="A63" s="20">
        <v>2018</v>
      </c>
      <c r="B63" s="28">
        <v>11</v>
      </c>
      <c r="C63" s="28">
        <v>24</v>
      </c>
      <c r="D63" s="28">
        <v>10</v>
      </c>
      <c r="E63" s="28"/>
      <c r="F63" s="28">
        <v>48</v>
      </c>
      <c r="G63" s="28"/>
      <c r="H63" s="28">
        <v>5</v>
      </c>
      <c r="I63" s="28">
        <v>13</v>
      </c>
      <c r="J63" s="28">
        <v>43</v>
      </c>
      <c r="K63" s="28">
        <v>4</v>
      </c>
      <c r="L63" s="28">
        <v>19</v>
      </c>
      <c r="M63" s="28">
        <v>178</v>
      </c>
      <c r="N63" s="28">
        <v>79</v>
      </c>
      <c r="O63" s="28">
        <v>594</v>
      </c>
      <c r="P63" s="28">
        <v>80</v>
      </c>
      <c r="Q63" s="28">
        <v>0</v>
      </c>
      <c r="R63" s="28" t="s">
        <v>18</v>
      </c>
      <c r="S63" s="28" t="s">
        <v>18</v>
      </c>
      <c r="T63" s="28" t="s">
        <v>18</v>
      </c>
      <c r="U63" s="28" t="s">
        <v>18</v>
      </c>
      <c r="V63" s="30">
        <v>59</v>
      </c>
      <c r="W63" s="27">
        <v>990</v>
      </c>
      <c r="X63" s="15"/>
      <c r="Y63" s="14"/>
      <c r="Z63" s="14"/>
      <c r="AA63" s="14"/>
      <c r="AB63" s="14"/>
      <c r="AC63" s="14"/>
      <c r="AD63" s="14"/>
      <c r="AE63" s="14"/>
      <c r="AF63" s="14"/>
      <c r="AG63" s="14"/>
      <c r="AH63" s="14"/>
      <c r="AI63" s="14"/>
    </row>
    <row r="64" spans="1:35" ht="18.75">
      <c r="A64" s="20">
        <v>2019</v>
      </c>
      <c r="B64" s="28">
        <v>10.8</v>
      </c>
      <c r="C64" s="28">
        <v>23</v>
      </c>
      <c r="D64" s="28">
        <v>15</v>
      </c>
      <c r="E64" s="28"/>
      <c r="F64" s="28">
        <v>45</v>
      </c>
      <c r="G64" s="28"/>
      <c r="H64" s="28">
        <f>4.8+0.3239+0.324+0.156</f>
        <v>5.6038999999999994</v>
      </c>
      <c r="I64" s="28">
        <v>16.899999999999999</v>
      </c>
      <c r="J64" s="28" t="s">
        <v>18</v>
      </c>
      <c r="K64" s="28" t="s">
        <v>18</v>
      </c>
      <c r="L64" s="28" t="s">
        <v>18</v>
      </c>
      <c r="M64" s="28">
        <f>SUM(B64:I64)</f>
        <v>116.3039</v>
      </c>
      <c r="N64" s="28">
        <v>100</v>
      </c>
      <c r="O64" s="28">
        <v>512</v>
      </c>
      <c r="P64" s="28">
        <v>57</v>
      </c>
      <c r="Q64" s="28">
        <v>0</v>
      </c>
      <c r="R64" s="28">
        <v>4.5</v>
      </c>
      <c r="S64" s="28">
        <v>2</v>
      </c>
      <c r="T64" s="28">
        <v>12.8</v>
      </c>
      <c r="U64" s="28">
        <f>SUM(R64:T64)</f>
        <v>19.3</v>
      </c>
      <c r="V64" s="30">
        <v>37</v>
      </c>
      <c r="W64" s="27">
        <f t="shared" ref="W64:W69" si="0">SUM(M64:Q64,U64:V64)</f>
        <v>841.60389999999995</v>
      </c>
      <c r="X64" s="15"/>
      <c r="Y64" s="14"/>
      <c r="Z64" s="14"/>
      <c r="AA64" s="14"/>
      <c r="AB64" s="14"/>
      <c r="AC64" s="14"/>
      <c r="AD64" s="14"/>
      <c r="AE64" s="14"/>
      <c r="AF64" s="14"/>
      <c r="AG64" s="14"/>
      <c r="AH64" s="14"/>
      <c r="AI64" s="14"/>
    </row>
    <row r="65" spans="1:35" ht="18.75">
      <c r="A65" s="31">
        <v>2020</v>
      </c>
      <c r="B65" s="88">
        <v>10.33</v>
      </c>
      <c r="C65" s="88">
        <v>15.9</v>
      </c>
      <c r="D65" s="88">
        <v>7.99</v>
      </c>
      <c r="E65" s="88"/>
      <c r="F65" s="88">
        <v>46</v>
      </c>
      <c r="G65" s="88"/>
      <c r="H65" s="88">
        <v>5</v>
      </c>
      <c r="I65" s="88">
        <v>14.2</v>
      </c>
      <c r="J65" s="28" t="s">
        <v>18</v>
      </c>
      <c r="K65" s="28" t="s">
        <v>18</v>
      </c>
      <c r="L65" s="28" t="s">
        <v>18</v>
      </c>
      <c r="M65" s="88">
        <v>100</v>
      </c>
      <c r="N65" s="88">
        <v>103</v>
      </c>
      <c r="O65" s="88">
        <v>527</v>
      </c>
      <c r="P65" s="88">
        <v>48.8</v>
      </c>
      <c r="Q65" s="88">
        <v>0</v>
      </c>
      <c r="R65" s="88">
        <v>3</v>
      </c>
      <c r="S65" s="93">
        <v>0.59</v>
      </c>
      <c r="T65" s="88">
        <v>13.6</v>
      </c>
      <c r="U65" s="28">
        <v>18</v>
      </c>
      <c r="V65" s="89">
        <v>42</v>
      </c>
      <c r="W65" s="90">
        <f t="shared" si="0"/>
        <v>838.8</v>
      </c>
      <c r="X65" s="15"/>
      <c r="Y65" s="14"/>
      <c r="Z65" s="14"/>
      <c r="AA65" s="14"/>
      <c r="AB65" s="14"/>
      <c r="AC65" s="14"/>
      <c r="AD65" s="14"/>
      <c r="AE65" s="14"/>
      <c r="AF65" s="14"/>
      <c r="AG65" s="14"/>
      <c r="AH65" s="14"/>
      <c r="AI65" s="14"/>
    </row>
    <row r="66" spans="1:35" ht="18.75">
      <c r="A66" s="20">
        <v>2021</v>
      </c>
      <c r="B66" s="28">
        <v>10</v>
      </c>
      <c r="C66" s="28">
        <v>1</v>
      </c>
      <c r="D66" s="28">
        <v>6</v>
      </c>
      <c r="E66" s="28"/>
      <c r="F66" s="28">
        <v>51</v>
      </c>
      <c r="G66" s="28"/>
      <c r="H66" s="28">
        <v>4</v>
      </c>
      <c r="I66" s="28">
        <v>11</v>
      </c>
      <c r="J66" s="28" t="s">
        <v>18</v>
      </c>
      <c r="K66" s="28" t="s">
        <v>18</v>
      </c>
      <c r="L66" s="28" t="s">
        <v>18</v>
      </c>
      <c r="M66" s="28">
        <v>83</v>
      </c>
      <c r="N66" s="28">
        <v>98</v>
      </c>
      <c r="O66" s="28">
        <v>295</v>
      </c>
      <c r="P66" s="28">
        <v>49</v>
      </c>
      <c r="Q66" s="28">
        <v>0</v>
      </c>
      <c r="R66" s="28">
        <v>1</v>
      </c>
      <c r="S66" s="28">
        <v>1</v>
      </c>
      <c r="T66" s="28">
        <v>7</v>
      </c>
      <c r="U66" s="28">
        <f>SUM(R66:T66)</f>
        <v>9</v>
      </c>
      <c r="V66" s="25">
        <v>41</v>
      </c>
      <c r="W66" s="27">
        <f t="shared" si="0"/>
        <v>575</v>
      </c>
      <c r="X66" s="15"/>
      <c r="Y66" s="14"/>
      <c r="Z66" s="14"/>
      <c r="AA66" s="14"/>
      <c r="AB66" s="14"/>
      <c r="AC66" s="14"/>
      <c r="AD66" s="14"/>
      <c r="AE66" s="14"/>
      <c r="AF66" s="14"/>
      <c r="AG66" s="14"/>
      <c r="AH66" s="14"/>
      <c r="AI66" s="14"/>
    </row>
    <row r="67" spans="1:35" ht="18.75">
      <c r="A67" s="20">
        <v>2022</v>
      </c>
      <c r="B67" s="28">
        <v>9</v>
      </c>
      <c r="C67" s="28">
        <v>1</v>
      </c>
      <c r="D67" s="28">
        <v>8</v>
      </c>
      <c r="E67" s="28"/>
      <c r="F67" s="28">
        <v>40</v>
      </c>
      <c r="G67" s="28">
        <v>1</v>
      </c>
      <c r="H67" s="28">
        <v>3</v>
      </c>
      <c r="I67" s="28">
        <v>8</v>
      </c>
      <c r="J67" s="28" t="s">
        <v>18</v>
      </c>
      <c r="K67" s="28" t="s">
        <v>18</v>
      </c>
      <c r="L67" s="28" t="s">
        <v>18</v>
      </c>
      <c r="M67" s="28">
        <v>68</v>
      </c>
      <c r="N67" s="28">
        <v>90</v>
      </c>
      <c r="O67" s="28">
        <v>391</v>
      </c>
      <c r="P67" s="28">
        <v>55</v>
      </c>
      <c r="Q67" s="28">
        <v>0</v>
      </c>
      <c r="R67" s="28">
        <v>1</v>
      </c>
      <c r="S67" s="28">
        <v>1</v>
      </c>
      <c r="T67" s="28">
        <v>6</v>
      </c>
      <c r="U67" s="28">
        <f>SUM(R67:T67)</f>
        <v>8</v>
      </c>
      <c r="V67" s="25">
        <v>57</v>
      </c>
      <c r="W67" s="27">
        <f t="shared" si="0"/>
        <v>669</v>
      </c>
      <c r="X67" s="15"/>
      <c r="Y67" s="14"/>
      <c r="Z67" s="14"/>
      <c r="AA67" s="14"/>
      <c r="AB67" s="14"/>
      <c r="AC67" s="14"/>
      <c r="AD67" s="14"/>
      <c r="AE67" s="14"/>
      <c r="AF67" s="14"/>
      <c r="AG67" s="14"/>
      <c r="AH67" s="14"/>
      <c r="AI67" s="14"/>
    </row>
    <row r="68" spans="1:35" ht="18.75">
      <c r="A68" s="20">
        <v>2023</v>
      </c>
      <c r="B68" s="28">
        <v>7.3</v>
      </c>
      <c r="C68" s="28">
        <v>1.1000000000000001</v>
      </c>
      <c r="D68" s="28">
        <v>5.26</v>
      </c>
      <c r="E68" s="28">
        <v>0.08</v>
      </c>
      <c r="F68" s="28">
        <v>32.090000000000003</v>
      </c>
      <c r="G68" s="28">
        <v>0.06</v>
      </c>
      <c r="H68" s="28">
        <v>2.09</v>
      </c>
      <c r="I68" s="28">
        <v>10.5</v>
      </c>
      <c r="J68" s="28" t="s">
        <v>18</v>
      </c>
      <c r="K68" s="28" t="s">
        <v>18</v>
      </c>
      <c r="L68" s="28" t="s">
        <v>18</v>
      </c>
      <c r="M68" s="28">
        <f>SUM(B68:I68)</f>
        <v>58.480000000000004</v>
      </c>
      <c r="N68" s="28">
        <v>81.7</v>
      </c>
      <c r="O68" s="28">
        <v>297.10000000000002</v>
      </c>
      <c r="P68" s="28">
        <v>51.93</v>
      </c>
      <c r="Q68" s="28">
        <v>0</v>
      </c>
      <c r="R68" s="28">
        <v>1.1000000000000001</v>
      </c>
      <c r="S68" s="28">
        <v>0.8</v>
      </c>
      <c r="T68" s="28">
        <v>4.6399999999999997</v>
      </c>
      <c r="U68" s="28">
        <v>7</v>
      </c>
      <c r="V68" s="25">
        <v>43</v>
      </c>
      <c r="W68" s="27">
        <f t="shared" si="0"/>
        <v>539.21</v>
      </c>
      <c r="X68" s="15"/>
      <c r="Y68" s="14"/>
      <c r="Z68" s="14"/>
      <c r="AA68" s="14"/>
      <c r="AB68" s="14"/>
      <c r="AC68" s="14"/>
      <c r="AD68" s="14"/>
      <c r="AE68" s="14"/>
      <c r="AF68" s="14"/>
      <c r="AG68" s="14"/>
      <c r="AH68" s="14"/>
      <c r="AI68" s="14"/>
    </row>
    <row r="69" spans="1:35" ht="18.75">
      <c r="A69" s="20">
        <v>2024</v>
      </c>
      <c r="B69" s="28">
        <v>4.2</v>
      </c>
      <c r="C69" s="28">
        <v>0.8</v>
      </c>
      <c r="D69" s="28">
        <v>3.77</v>
      </c>
      <c r="E69" s="28">
        <v>0</v>
      </c>
      <c r="F69" s="28">
        <v>36.83</v>
      </c>
      <c r="G69" s="28">
        <v>0.05</v>
      </c>
      <c r="H69" s="28">
        <f>1.91+0.23+0.18</f>
        <v>2.3200000000000003</v>
      </c>
      <c r="I69" s="28">
        <v>7.9</v>
      </c>
      <c r="J69" s="28" t="s">
        <v>18</v>
      </c>
      <c r="K69" s="28" t="s">
        <v>18</v>
      </c>
      <c r="L69" s="28" t="s">
        <v>18</v>
      </c>
      <c r="M69" s="28">
        <f>SUM(B69:I69)</f>
        <v>55.86999999999999</v>
      </c>
      <c r="N69" s="28">
        <v>66.599999999999994</v>
      </c>
      <c r="O69" s="28">
        <v>167.6</v>
      </c>
      <c r="P69" s="28">
        <v>39.54</v>
      </c>
      <c r="Q69" s="28">
        <v>0</v>
      </c>
      <c r="R69" s="28">
        <v>1.1000000000000001</v>
      </c>
      <c r="S69" s="28">
        <v>0.9</v>
      </c>
      <c r="T69" s="28">
        <v>4.91</v>
      </c>
      <c r="U69" s="28">
        <v>7</v>
      </c>
      <c r="V69" s="25">
        <v>46</v>
      </c>
      <c r="W69" s="27">
        <f t="shared" si="0"/>
        <v>382.61</v>
      </c>
      <c r="X69" s="15"/>
      <c r="Y69" s="14"/>
      <c r="Z69" s="14"/>
      <c r="AA69" s="14"/>
      <c r="AB69" s="14"/>
      <c r="AC69" s="14"/>
      <c r="AD69" s="14"/>
      <c r="AE69" s="14"/>
      <c r="AF69" s="14"/>
      <c r="AG69" s="14"/>
      <c r="AH69" s="14"/>
      <c r="AI69" s="14"/>
    </row>
    <row r="70" spans="1:35" ht="78.75" customHeight="1">
      <c r="A70" s="96" t="s">
        <v>69</v>
      </c>
      <c r="B70" s="97"/>
      <c r="C70" s="97"/>
      <c r="D70" s="97"/>
      <c r="E70" s="97"/>
      <c r="F70" s="97"/>
      <c r="G70" s="97"/>
      <c r="H70" s="97"/>
      <c r="I70" s="98"/>
      <c r="J70" s="5"/>
      <c r="K70" s="5"/>
      <c r="L70" s="5"/>
      <c r="M70" s="5"/>
      <c r="N70" s="5"/>
      <c r="O70" s="5"/>
      <c r="P70" s="5"/>
      <c r="Q70" s="5"/>
      <c r="R70" s="5"/>
      <c r="S70" s="5"/>
      <c r="T70" s="5"/>
      <c r="U70" s="5"/>
      <c r="V70" s="5"/>
      <c r="W70" s="6"/>
      <c r="X70" s="4"/>
      <c r="Y70" s="5"/>
      <c r="Z70" s="1"/>
      <c r="AA70" s="4"/>
      <c r="AB70" s="1"/>
      <c r="AC70" s="1"/>
      <c r="AD70" s="1"/>
    </row>
    <row r="71" spans="1:35" ht="60" customHeight="1">
      <c r="A71" s="99"/>
      <c r="B71" s="100"/>
      <c r="C71" s="100"/>
      <c r="D71" s="100"/>
      <c r="E71" s="100"/>
      <c r="F71" s="100"/>
      <c r="G71" s="100"/>
      <c r="H71" s="100"/>
      <c r="I71" s="101"/>
      <c r="J71" s="3"/>
      <c r="K71" s="3"/>
      <c r="L71" s="16"/>
      <c r="M71" s="3"/>
      <c r="N71" s="3"/>
      <c r="O71" s="3"/>
      <c r="P71" s="3"/>
      <c r="Q71" s="3"/>
      <c r="R71" s="3"/>
      <c r="S71" s="3"/>
      <c r="T71" s="3"/>
      <c r="U71" s="3"/>
      <c r="V71" s="3"/>
      <c r="W71" s="7"/>
      <c r="X71" s="1"/>
      <c r="Y71" s="3"/>
      <c r="Z71" s="1"/>
      <c r="AA71" s="4"/>
      <c r="AB71" s="1"/>
      <c r="AC71" s="1"/>
      <c r="AD71" s="1"/>
    </row>
    <row r="72" spans="1:35" ht="15.75">
      <c r="A72" s="3"/>
      <c r="B72" s="5"/>
      <c r="C72" s="5"/>
      <c r="D72" s="3"/>
      <c r="E72" s="3"/>
      <c r="F72" s="3"/>
      <c r="G72" s="3"/>
      <c r="H72" s="3"/>
      <c r="I72" s="3"/>
      <c r="J72" s="3"/>
      <c r="K72" s="3"/>
      <c r="L72" s="3"/>
      <c r="M72" s="3"/>
      <c r="N72" s="3"/>
      <c r="O72" s="3"/>
      <c r="P72" s="3"/>
      <c r="Q72" s="3"/>
      <c r="R72" s="3"/>
      <c r="S72" s="3"/>
      <c r="T72" s="3"/>
      <c r="U72" s="3"/>
      <c r="V72" s="3"/>
      <c r="W72" s="7"/>
      <c r="X72" s="1"/>
      <c r="Y72" s="3"/>
      <c r="Z72" s="1"/>
      <c r="AA72" s="4"/>
      <c r="AB72" s="1"/>
      <c r="AC72" s="1"/>
      <c r="AD72" s="1"/>
    </row>
    <row r="73" spans="1:35" ht="15.75">
      <c r="A73" s="3"/>
      <c r="B73" s="5"/>
      <c r="C73" s="5"/>
      <c r="D73" s="3"/>
      <c r="E73" s="3"/>
      <c r="F73" s="3"/>
      <c r="G73" s="3"/>
      <c r="H73" s="3"/>
      <c r="I73" s="3"/>
      <c r="J73" s="3"/>
      <c r="K73" s="3"/>
      <c r="L73" s="3"/>
      <c r="M73" s="3"/>
      <c r="N73" s="3"/>
      <c r="O73" s="3"/>
      <c r="P73" s="3"/>
      <c r="Q73" s="3"/>
      <c r="R73" s="3"/>
      <c r="S73" s="3"/>
      <c r="T73" s="3"/>
      <c r="U73" s="3"/>
      <c r="V73" s="3"/>
      <c r="W73" s="7"/>
      <c r="X73" s="1"/>
      <c r="Y73" s="3"/>
      <c r="Z73" s="1"/>
      <c r="AA73" s="4"/>
      <c r="AB73" s="1"/>
      <c r="AC73" s="1"/>
      <c r="AD73" s="1"/>
    </row>
    <row r="74" spans="1:35" ht="15.75">
      <c r="A74" s="3"/>
      <c r="B74" s="5"/>
      <c r="C74" s="5"/>
      <c r="D74" s="3"/>
      <c r="E74" s="3"/>
      <c r="F74" s="3"/>
      <c r="G74" s="3"/>
      <c r="H74" s="3"/>
      <c r="I74" s="3"/>
      <c r="J74" s="3"/>
      <c r="K74" s="3"/>
      <c r="L74" s="3"/>
      <c r="M74" s="3"/>
      <c r="N74" s="3"/>
      <c r="O74" s="3"/>
      <c r="P74" s="3"/>
      <c r="Q74" s="3"/>
      <c r="R74" s="3"/>
      <c r="S74" s="3"/>
      <c r="T74" s="3"/>
      <c r="U74" s="3"/>
      <c r="V74" s="3"/>
      <c r="W74" s="7"/>
      <c r="X74" s="1"/>
      <c r="Y74" s="3"/>
      <c r="Z74" s="1"/>
      <c r="AA74" s="4"/>
      <c r="AB74" s="1"/>
      <c r="AC74" s="1"/>
      <c r="AD74" s="1"/>
    </row>
    <row r="75" spans="1:35" ht="15.75">
      <c r="A75" s="3"/>
      <c r="B75" s="5"/>
      <c r="C75" s="5"/>
      <c r="D75" s="3"/>
      <c r="E75" s="3"/>
      <c r="F75" s="3"/>
      <c r="G75" s="3"/>
      <c r="H75" s="3"/>
      <c r="I75" s="3"/>
      <c r="J75" s="3"/>
      <c r="K75" s="3"/>
      <c r="L75" s="3"/>
      <c r="M75" s="3"/>
      <c r="N75" s="3"/>
      <c r="O75" s="3"/>
      <c r="P75" s="3"/>
      <c r="Q75" s="3"/>
      <c r="R75" s="3"/>
      <c r="S75" s="3"/>
      <c r="T75" s="3"/>
      <c r="U75" s="3"/>
      <c r="V75" s="3"/>
      <c r="W75" s="7"/>
      <c r="X75" s="1"/>
      <c r="Y75" s="3"/>
      <c r="Z75" s="1"/>
      <c r="AA75" s="1"/>
      <c r="AB75" s="1"/>
      <c r="AC75" s="1"/>
      <c r="AD75" s="1"/>
    </row>
    <row r="76" spans="1:35" ht="15.75">
      <c r="A76" s="3"/>
      <c r="B76" s="5"/>
      <c r="C76" s="5"/>
      <c r="D76" s="3"/>
      <c r="E76" s="3"/>
      <c r="F76" s="3"/>
      <c r="G76" s="3"/>
      <c r="H76" s="3"/>
      <c r="I76" s="3"/>
      <c r="J76" s="3"/>
      <c r="K76" s="3"/>
      <c r="L76" s="3"/>
      <c r="M76" s="3"/>
      <c r="N76" s="3"/>
      <c r="O76" s="3"/>
      <c r="P76" s="3"/>
      <c r="Q76" s="3"/>
      <c r="R76" s="3"/>
      <c r="S76" s="3"/>
      <c r="T76" s="3"/>
      <c r="U76" s="3"/>
      <c r="V76" s="3"/>
      <c r="W76" s="7"/>
      <c r="X76" s="1"/>
      <c r="Y76" s="3"/>
      <c r="Z76" s="1"/>
      <c r="AA76" s="1"/>
      <c r="AB76" s="1"/>
      <c r="AC76" s="1"/>
      <c r="AD76" s="1"/>
    </row>
    <row r="77" spans="1:35" ht="15.75">
      <c r="A77" s="3"/>
      <c r="B77" s="5"/>
      <c r="C77" s="5"/>
      <c r="D77" s="3"/>
      <c r="E77" s="3"/>
      <c r="F77" s="3"/>
      <c r="G77" s="3"/>
      <c r="H77" s="3"/>
      <c r="I77" s="3"/>
      <c r="J77" s="3"/>
      <c r="K77" s="3"/>
      <c r="L77" s="3"/>
      <c r="M77" s="3"/>
      <c r="N77" s="3"/>
    </row>
  </sheetData>
  <mergeCells count="5">
    <mergeCell ref="A2:W2"/>
    <mergeCell ref="B3:L3"/>
    <mergeCell ref="A70:I71"/>
    <mergeCell ref="R3:T3"/>
    <mergeCell ref="A1:W1"/>
  </mergeCells>
  <phoneticPr fontId="12" type="noConversion"/>
  <pageMargins left="0.7" right="0.7" top="0.75" bottom="0.75" header="0.3" footer="0.3"/>
  <pageSetup paperSize="9" orientation="portrait" r:id="rId1"/>
  <ignoredErrors>
    <ignoredError sqref="U64 W6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171F-C4A7-4F6A-94BC-AE65D0253E56}">
  <dimension ref="A1:Z76"/>
  <sheetViews>
    <sheetView workbookViewId="0">
      <pane ySplit="12" topLeftCell="A65" activePane="bottomLeft" state="frozen"/>
      <selection pane="bottomLeft" activeCell="N73" sqref="N73"/>
    </sheetView>
  </sheetViews>
  <sheetFormatPr defaultRowHeight="15"/>
  <cols>
    <col min="2" max="2" width="11.28515625" customWidth="1"/>
    <col min="3" max="3" width="9.42578125" customWidth="1"/>
    <col min="4" max="4" width="11.28515625" customWidth="1"/>
    <col min="5" max="5" width="11.7109375" customWidth="1"/>
    <col min="6" max="6" width="12.85546875" customWidth="1"/>
    <col min="8" max="8" width="12.7109375" customWidth="1"/>
    <col min="10" max="10" width="11.140625" customWidth="1"/>
    <col min="12" max="12" width="12.140625" customWidth="1"/>
    <col min="15" max="15" width="11.140625" customWidth="1"/>
    <col min="16" max="16" width="10.42578125" customWidth="1"/>
    <col min="17" max="17" width="10" customWidth="1"/>
    <col min="19" max="19" width="11.5703125" customWidth="1"/>
    <col min="20" max="20" width="12.85546875" customWidth="1"/>
  </cols>
  <sheetData>
    <row r="1" spans="1:26" ht="36">
      <c r="A1" s="102" t="s">
        <v>60</v>
      </c>
      <c r="B1" s="102"/>
      <c r="C1" s="102"/>
      <c r="D1" s="102"/>
      <c r="E1" s="102"/>
      <c r="F1" s="102"/>
      <c r="G1" s="102"/>
      <c r="H1" s="102"/>
      <c r="I1" s="102"/>
      <c r="J1" s="102"/>
      <c r="K1" s="102"/>
      <c r="L1" s="102"/>
      <c r="M1" s="102"/>
      <c r="N1" s="102"/>
      <c r="O1" s="102"/>
      <c r="P1" s="102"/>
      <c r="Q1" s="102"/>
      <c r="R1" s="102"/>
      <c r="S1" s="102"/>
      <c r="T1" s="102"/>
    </row>
    <row r="2" spans="1:26" ht="26.25">
      <c r="A2" s="103" t="s">
        <v>59</v>
      </c>
      <c r="B2" s="104"/>
      <c r="C2" s="104"/>
      <c r="D2" s="104"/>
      <c r="E2" s="104"/>
      <c r="F2" s="104"/>
      <c r="G2" s="104"/>
      <c r="H2" s="104"/>
      <c r="I2" s="104"/>
      <c r="J2" s="104"/>
      <c r="K2" s="104"/>
      <c r="L2" s="104"/>
      <c r="M2" s="104"/>
      <c r="N2" s="104"/>
      <c r="O2" s="104"/>
      <c r="P2" s="104"/>
      <c r="Q2" s="104"/>
      <c r="R2" s="104"/>
      <c r="S2" s="104"/>
      <c r="T2" s="104"/>
      <c r="U2" s="1"/>
      <c r="V2" s="1"/>
      <c r="W2" s="1"/>
      <c r="X2" s="1"/>
      <c r="Y2" s="1"/>
      <c r="Z2" s="1"/>
    </row>
    <row r="3" spans="1:26" ht="23.25">
      <c r="A3" s="32"/>
      <c r="B3" s="105" t="s">
        <v>4</v>
      </c>
      <c r="C3" s="106"/>
      <c r="D3" s="106"/>
      <c r="E3" s="106"/>
      <c r="F3" s="106"/>
      <c r="G3" s="106"/>
      <c r="H3" s="107"/>
      <c r="I3" s="108" t="s">
        <v>5</v>
      </c>
      <c r="J3" s="106"/>
      <c r="K3" s="107"/>
      <c r="L3" s="108" t="s">
        <v>6</v>
      </c>
      <c r="M3" s="106"/>
      <c r="N3" s="106"/>
      <c r="O3" s="106"/>
      <c r="P3" s="106"/>
      <c r="Q3" s="106"/>
      <c r="R3" s="107"/>
      <c r="S3" s="33" t="s">
        <v>7</v>
      </c>
      <c r="T3" s="109" t="s">
        <v>8</v>
      </c>
      <c r="U3" s="2"/>
      <c r="V3" s="2"/>
      <c r="W3" s="3"/>
      <c r="X3" s="3"/>
      <c r="Y3" s="3"/>
      <c r="Z3" s="3"/>
    </row>
    <row r="4" spans="1:26" ht="75">
      <c r="A4" s="32"/>
      <c r="B4" s="34" t="s">
        <v>9</v>
      </c>
      <c r="C4" s="34" t="s">
        <v>10</v>
      </c>
      <c r="D4" s="34" t="s">
        <v>11</v>
      </c>
      <c r="E4" s="34" t="s">
        <v>12</v>
      </c>
      <c r="F4" s="34" t="s">
        <v>13</v>
      </c>
      <c r="G4" s="35" t="s">
        <v>2</v>
      </c>
      <c r="H4" s="36" t="s">
        <v>14</v>
      </c>
      <c r="I4" s="34" t="s">
        <v>10</v>
      </c>
      <c r="J4" s="34" t="s">
        <v>12</v>
      </c>
      <c r="K4" s="37" t="s">
        <v>2</v>
      </c>
      <c r="L4" s="34" t="s">
        <v>12</v>
      </c>
      <c r="M4" s="34" t="s">
        <v>10</v>
      </c>
      <c r="N4" s="34" t="s">
        <v>15</v>
      </c>
      <c r="O4" s="34" t="s">
        <v>16</v>
      </c>
      <c r="P4" s="34" t="s">
        <v>9</v>
      </c>
      <c r="Q4" s="34" t="s">
        <v>11</v>
      </c>
      <c r="R4" s="37" t="s">
        <v>2</v>
      </c>
      <c r="S4" s="38" t="s">
        <v>17</v>
      </c>
      <c r="T4" s="110"/>
      <c r="U4" s="1"/>
      <c r="V4" s="1"/>
      <c r="W4" s="1"/>
      <c r="X4" s="1"/>
      <c r="Y4" s="1"/>
      <c r="Z4" s="1"/>
    </row>
    <row r="5" spans="1:26" ht="18.75">
      <c r="A5" s="39">
        <v>1960</v>
      </c>
      <c r="B5" s="40"/>
      <c r="C5" s="40"/>
      <c r="D5" s="40"/>
      <c r="E5" s="40"/>
      <c r="F5" s="40">
        <v>60</v>
      </c>
      <c r="G5" s="41">
        <v>60</v>
      </c>
      <c r="H5" s="42" t="s">
        <v>18</v>
      </c>
      <c r="I5" s="40" t="s">
        <v>18</v>
      </c>
      <c r="J5" s="40"/>
      <c r="K5" s="43"/>
      <c r="L5" s="40"/>
      <c r="M5" s="40"/>
      <c r="N5" s="40"/>
      <c r="O5" s="40"/>
      <c r="P5" s="40"/>
      <c r="Q5" s="40"/>
      <c r="R5" s="43"/>
      <c r="S5" s="40"/>
      <c r="T5" s="44">
        <v>60</v>
      </c>
      <c r="U5" s="1"/>
      <c r="V5" s="1"/>
      <c r="W5" s="1"/>
      <c r="X5" s="1"/>
      <c r="Y5" s="1"/>
      <c r="Z5" s="1"/>
    </row>
    <row r="6" spans="1:26" ht="18.75">
      <c r="A6" s="39">
        <v>1961</v>
      </c>
      <c r="B6" s="40"/>
      <c r="C6" s="40"/>
      <c r="D6" s="40"/>
      <c r="E6" s="40"/>
      <c r="F6" s="40">
        <v>127</v>
      </c>
      <c r="G6" s="41">
        <v>127</v>
      </c>
      <c r="H6" s="42" t="s">
        <v>18</v>
      </c>
      <c r="I6" s="40" t="s">
        <v>18</v>
      </c>
      <c r="J6" s="40"/>
      <c r="K6" s="43"/>
      <c r="L6" s="40"/>
      <c r="M6" s="40"/>
      <c r="N6" s="40"/>
      <c r="O6" s="40"/>
      <c r="P6" s="40"/>
      <c r="Q6" s="40"/>
      <c r="R6" s="43"/>
      <c r="S6" s="40"/>
      <c r="T6" s="44">
        <v>127</v>
      </c>
      <c r="U6" s="1"/>
      <c r="V6" s="1"/>
      <c r="W6" s="1"/>
      <c r="X6" s="1"/>
      <c r="Y6" s="1"/>
      <c r="Z6" s="1"/>
    </row>
    <row r="7" spans="1:26" ht="18.75">
      <c r="A7" s="39">
        <v>1962</v>
      </c>
      <c r="B7" s="40"/>
      <c r="C7" s="40"/>
      <c r="D7" s="40"/>
      <c r="E7" s="40"/>
      <c r="F7" s="40">
        <v>244</v>
      </c>
      <c r="G7" s="41">
        <v>244</v>
      </c>
      <c r="H7" s="42" t="s">
        <v>18</v>
      </c>
      <c r="I7" s="40" t="s">
        <v>18</v>
      </c>
      <c r="J7" s="40"/>
      <c r="K7" s="43"/>
      <c r="L7" s="40"/>
      <c r="M7" s="40"/>
      <c r="N7" s="40"/>
      <c r="O7" s="40"/>
      <c r="P7" s="40"/>
      <c r="Q7" s="40"/>
      <c r="R7" s="43"/>
      <c r="S7" s="40"/>
      <c r="T7" s="44">
        <v>244</v>
      </c>
      <c r="U7" s="1"/>
      <c r="V7" s="1"/>
      <c r="W7" s="1"/>
      <c r="X7" s="1"/>
      <c r="Y7" s="1"/>
      <c r="Z7" s="1"/>
    </row>
    <row r="8" spans="1:26" ht="18.75">
      <c r="A8" s="39">
        <v>1963</v>
      </c>
      <c r="B8" s="40"/>
      <c r="C8" s="40"/>
      <c r="D8" s="40"/>
      <c r="E8" s="40"/>
      <c r="F8" s="40">
        <v>466</v>
      </c>
      <c r="G8" s="41">
        <v>466</v>
      </c>
      <c r="H8" s="42" t="s">
        <v>18</v>
      </c>
      <c r="I8" s="40" t="s">
        <v>18</v>
      </c>
      <c r="J8" s="40"/>
      <c r="K8" s="43"/>
      <c r="L8" s="40"/>
      <c r="M8" s="40"/>
      <c r="N8" s="40"/>
      <c r="O8" s="40"/>
      <c r="P8" s="40"/>
      <c r="Q8" s="40"/>
      <c r="R8" s="43"/>
      <c r="S8" s="40"/>
      <c r="T8" s="44">
        <v>466</v>
      </c>
      <c r="U8" s="1"/>
      <c r="V8" s="1"/>
      <c r="W8" s="1"/>
      <c r="X8" s="1"/>
      <c r="Y8" s="1"/>
      <c r="Z8" s="1"/>
    </row>
    <row r="9" spans="1:26" ht="18.75">
      <c r="A9" s="39">
        <v>1964</v>
      </c>
      <c r="B9" s="40"/>
      <c r="C9" s="45"/>
      <c r="D9" s="40"/>
      <c r="E9" s="40"/>
      <c r="F9" s="40">
        <v>1539</v>
      </c>
      <c r="G9" s="41">
        <v>1539</v>
      </c>
      <c r="H9" s="42" t="s">
        <v>18</v>
      </c>
      <c r="I9" s="40" t="s">
        <v>18</v>
      </c>
      <c r="J9" s="40"/>
      <c r="K9" s="43"/>
      <c r="L9" s="40"/>
      <c r="M9" s="40"/>
      <c r="N9" s="40"/>
      <c r="O9" s="40"/>
      <c r="P9" s="40"/>
      <c r="Q9" s="40"/>
      <c r="R9" s="43"/>
      <c r="S9" s="40"/>
      <c r="T9" s="44">
        <v>1539</v>
      </c>
      <c r="U9" s="1"/>
      <c r="V9" s="1"/>
      <c r="W9" s="1"/>
      <c r="X9" s="1"/>
      <c r="Y9" s="1"/>
      <c r="Z9" s="1"/>
    </row>
    <row r="10" spans="1:26" ht="18.75">
      <c r="A10" s="39">
        <v>1965</v>
      </c>
      <c r="B10" s="45"/>
      <c r="C10" s="40">
        <v>36</v>
      </c>
      <c r="D10" s="40"/>
      <c r="E10" s="40"/>
      <c r="F10" s="40">
        <v>825</v>
      </c>
      <c r="G10" s="41">
        <v>861</v>
      </c>
      <c r="H10" s="42" t="s">
        <v>18</v>
      </c>
      <c r="I10" s="40" t="s">
        <v>18</v>
      </c>
      <c r="J10" s="40"/>
      <c r="K10" s="43"/>
      <c r="L10" s="40"/>
      <c r="M10" s="40"/>
      <c r="N10" s="40"/>
      <c r="O10" s="40"/>
      <c r="P10" s="40"/>
      <c r="Q10" s="40"/>
      <c r="R10" s="43"/>
      <c r="S10" s="40"/>
      <c r="T10" s="44">
        <v>861</v>
      </c>
      <c r="U10" s="1"/>
      <c r="V10" s="1"/>
      <c r="W10" s="1"/>
      <c r="X10" s="1"/>
      <c r="Y10" s="1"/>
      <c r="Z10" s="1"/>
    </row>
    <row r="11" spans="1:26" ht="18.75">
      <c r="A11" s="39">
        <v>1966</v>
      </c>
      <c r="B11" s="40">
        <v>32</v>
      </c>
      <c r="C11" s="40">
        <v>87</v>
      </c>
      <c r="D11" s="40"/>
      <c r="E11" s="45"/>
      <c r="F11" s="40">
        <v>1251</v>
      </c>
      <c r="G11" s="41">
        <v>1370</v>
      </c>
      <c r="H11" s="42" t="s">
        <v>18</v>
      </c>
      <c r="I11" s="40" t="s">
        <v>18</v>
      </c>
      <c r="J11" s="40"/>
      <c r="K11" s="43"/>
      <c r="L11" s="40"/>
      <c r="M11" s="40"/>
      <c r="N11" s="40"/>
      <c r="O11" s="40"/>
      <c r="P11" s="40"/>
      <c r="Q11" s="40"/>
      <c r="R11" s="43"/>
      <c r="S11" s="40"/>
      <c r="T11" s="44">
        <v>1370</v>
      </c>
      <c r="U11" s="1"/>
      <c r="V11" s="1"/>
      <c r="W11" s="1"/>
      <c r="X11" s="1"/>
      <c r="Y11" s="1"/>
      <c r="Z11" s="1"/>
    </row>
    <row r="12" spans="1:26" ht="18.75">
      <c r="A12" s="39">
        <v>1967</v>
      </c>
      <c r="B12" s="40">
        <v>78</v>
      </c>
      <c r="C12" s="40">
        <v>155</v>
      </c>
      <c r="D12" s="45"/>
      <c r="E12" s="40">
        <v>85</v>
      </c>
      <c r="F12" s="40">
        <v>1283</v>
      </c>
      <c r="G12" s="41">
        <v>1601</v>
      </c>
      <c r="H12" s="42" t="s">
        <v>18</v>
      </c>
      <c r="I12" s="45" t="s">
        <v>18</v>
      </c>
      <c r="J12" s="40"/>
      <c r="K12" s="46"/>
      <c r="L12" s="40">
        <v>77</v>
      </c>
      <c r="M12" s="40"/>
      <c r="N12" s="40"/>
      <c r="O12" s="40"/>
      <c r="P12" s="40"/>
      <c r="Q12" s="40"/>
      <c r="R12" s="43">
        <v>77</v>
      </c>
      <c r="S12" s="40"/>
      <c r="T12" s="44">
        <v>1678</v>
      </c>
      <c r="U12" s="1"/>
      <c r="V12" s="1"/>
      <c r="W12" s="1"/>
      <c r="X12" s="1"/>
      <c r="Y12" s="1"/>
      <c r="Z12" s="1"/>
    </row>
    <row r="13" spans="1:26" ht="18.75">
      <c r="A13" s="39">
        <v>1968</v>
      </c>
      <c r="B13" s="40">
        <v>138</v>
      </c>
      <c r="C13" s="40">
        <v>134</v>
      </c>
      <c r="D13" s="40">
        <v>4</v>
      </c>
      <c r="E13" s="40">
        <v>272</v>
      </c>
      <c r="F13" s="40">
        <v>579</v>
      </c>
      <c r="G13" s="41">
        <v>1127</v>
      </c>
      <c r="H13" s="42" t="s">
        <v>18</v>
      </c>
      <c r="I13" s="40">
        <v>5</v>
      </c>
      <c r="J13" s="40"/>
      <c r="K13" s="43">
        <v>5</v>
      </c>
      <c r="L13" s="40">
        <v>177</v>
      </c>
      <c r="M13" s="40"/>
      <c r="N13" s="40"/>
      <c r="O13" s="40"/>
      <c r="P13" s="40">
        <v>100</v>
      </c>
      <c r="Q13" s="40">
        <v>126</v>
      </c>
      <c r="R13" s="43">
        <v>403</v>
      </c>
      <c r="S13" s="40"/>
      <c r="T13" s="44">
        <v>1535</v>
      </c>
      <c r="U13" s="1"/>
      <c r="V13" s="1"/>
      <c r="W13" s="1"/>
      <c r="X13" s="1"/>
      <c r="Y13" s="1"/>
      <c r="Z13" s="1"/>
    </row>
    <row r="14" spans="1:26" ht="18.75">
      <c r="A14" s="39">
        <v>1969</v>
      </c>
      <c r="B14" s="40">
        <v>250</v>
      </c>
      <c r="C14" s="40">
        <v>215</v>
      </c>
      <c r="D14" s="40">
        <v>30</v>
      </c>
      <c r="E14" s="40">
        <v>355</v>
      </c>
      <c r="F14" s="40">
        <v>1360</v>
      </c>
      <c r="G14" s="41">
        <v>2210</v>
      </c>
      <c r="H14" s="42" t="s">
        <v>18</v>
      </c>
      <c r="I14" s="40">
        <v>7</v>
      </c>
      <c r="J14" s="40"/>
      <c r="K14" s="43">
        <v>7</v>
      </c>
      <c r="L14" s="40">
        <v>413</v>
      </c>
      <c r="M14" s="40"/>
      <c r="N14" s="40"/>
      <c r="O14" s="40">
        <v>24</v>
      </c>
      <c r="P14" s="40">
        <v>450</v>
      </c>
      <c r="Q14" s="40">
        <v>24</v>
      </c>
      <c r="R14" s="43">
        <v>911</v>
      </c>
      <c r="S14" s="40"/>
      <c r="T14" s="44">
        <v>3128</v>
      </c>
      <c r="U14" s="1"/>
      <c r="V14" s="1"/>
      <c r="W14" s="1"/>
      <c r="X14" s="1"/>
      <c r="Y14" s="1"/>
      <c r="Z14" s="1"/>
    </row>
    <row r="15" spans="1:26" ht="18.75">
      <c r="A15" s="39">
        <v>1970</v>
      </c>
      <c r="B15" s="40">
        <v>270</v>
      </c>
      <c r="C15" s="40">
        <v>259</v>
      </c>
      <c r="D15" s="40">
        <v>8</v>
      </c>
      <c r="E15" s="40">
        <v>358</v>
      </c>
      <c r="F15" s="40">
        <v>1244</v>
      </c>
      <c r="G15" s="41">
        <v>2139</v>
      </c>
      <c r="H15" s="42" t="s">
        <v>18</v>
      </c>
      <c r="I15" s="40">
        <v>12</v>
      </c>
      <c r="J15" s="40"/>
      <c r="K15" s="43">
        <v>12</v>
      </c>
      <c r="L15" s="40">
        <v>481</v>
      </c>
      <c r="M15" s="40"/>
      <c r="N15" s="40"/>
      <c r="O15" s="40">
        <v>21</v>
      </c>
      <c r="P15" s="40">
        <v>420</v>
      </c>
      <c r="Q15" s="40">
        <v>24</v>
      </c>
      <c r="R15" s="43">
        <v>946</v>
      </c>
      <c r="S15" s="40"/>
      <c r="T15" s="44">
        <v>3097</v>
      </c>
      <c r="U15" s="1"/>
      <c r="V15" s="1"/>
      <c r="W15" s="1"/>
      <c r="X15" s="1"/>
      <c r="Y15" s="1"/>
      <c r="Z15" s="1"/>
    </row>
    <row r="16" spans="1:26" ht="18.75">
      <c r="A16" s="39">
        <v>1971</v>
      </c>
      <c r="B16" s="40">
        <v>340</v>
      </c>
      <c r="C16" s="40">
        <v>255</v>
      </c>
      <c r="D16" s="45"/>
      <c r="E16" s="40">
        <v>645</v>
      </c>
      <c r="F16" s="40">
        <v>1449</v>
      </c>
      <c r="G16" s="41">
        <v>2689</v>
      </c>
      <c r="H16" s="42" t="s">
        <v>18</v>
      </c>
      <c r="I16" s="40" t="s">
        <v>18</v>
      </c>
      <c r="J16" s="40"/>
      <c r="K16" s="43"/>
      <c r="L16" s="40">
        <v>162</v>
      </c>
      <c r="M16" s="40"/>
      <c r="N16" s="40"/>
      <c r="O16" s="40">
        <v>9</v>
      </c>
      <c r="P16" s="40">
        <v>300</v>
      </c>
      <c r="Q16" s="40">
        <v>17</v>
      </c>
      <c r="R16" s="43">
        <v>488</v>
      </c>
      <c r="S16" s="40"/>
      <c r="T16" s="44">
        <v>3177</v>
      </c>
      <c r="U16" s="1"/>
      <c r="V16" s="1"/>
      <c r="W16" s="1"/>
      <c r="X16" s="1"/>
      <c r="Y16" s="1"/>
      <c r="Z16" s="1"/>
    </row>
    <row r="17" spans="1:26" ht="18.75">
      <c r="A17" s="39">
        <v>1972</v>
      </c>
      <c r="B17" s="40">
        <v>158</v>
      </c>
      <c r="C17" s="40">
        <v>144</v>
      </c>
      <c r="D17" s="40"/>
      <c r="E17" s="40">
        <v>401</v>
      </c>
      <c r="F17" s="40">
        <v>1410</v>
      </c>
      <c r="G17" s="41">
        <v>2113</v>
      </c>
      <c r="H17" s="42" t="s">
        <v>18</v>
      </c>
      <c r="I17" s="40">
        <v>9</v>
      </c>
      <c r="J17" s="40"/>
      <c r="K17" s="43">
        <v>9</v>
      </c>
      <c r="L17" s="40">
        <v>182</v>
      </c>
      <c r="M17" s="40"/>
      <c r="N17" s="40"/>
      <c r="O17" s="40">
        <v>4</v>
      </c>
      <c r="P17" s="40">
        <v>250</v>
      </c>
      <c r="Q17" s="40">
        <v>20</v>
      </c>
      <c r="R17" s="43">
        <v>456</v>
      </c>
      <c r="S17" s="40"/>
      <c r="T17" s="44">
        <v>2578</v>
      </c>
      <c r="U17" s="1"/>
      <c r="V17" s="1"/>
      <c r="W17" s="1"/>
      <c r="X17" s="1"/>
      <c r="Y17" s="1"/>
      <c r="Z17" s="1"/>
    </row>
    <row r="18" spans="1:26" ht="18.75">
      <c r="A18" s="39">
        <v>1973</v>
      </c>
      <c r="B18" s="40">
        <v>200</v>
      </c>
      <c r="C18" s="40">
        <v>171</v>
      </c>
      <c r="D18" s="40"/>
      <c r="E18" s="40">
        <v>385</v>
      </c>
      <c r="F18" s="40">
        <v>1585</v>
      </c>
      <c r="G18" s="41">
        <v>2341</v>
      </c>
      <c r="H18" s="42" t="s">
        <v>18</v>
      </c>
      <c r="I18" s="40">
        <v>28</v>
      </c>
      <c r="J18" s="40"/>
      <c r="K18" s="43">
        <v>28</v>
      </c>
      <c r="L18" s="40">
        <v>233</v>
      </c>
      <c r="M18" s="40"/>
      <c r="N18" s="40"/>
      <c r="O18" s="40"/>
      <c r="P18" s="40">
        <v>200</v>
      </c>
      <c r="Q18" s="40">
        <v>50</v>
      </c>
      <c r="R18" s="43">
        <v>483</v>
      </c>
      <c r="S18" s="40"/>
      <c r="T18" s="44">
        <v>2852</v>
      </c>
      <c r="U18" s="1"/>
      <c r="V18" s="1"/>
      <c r="W18" s="1"/>
      <c r="X18" s="1"/>
      <c r="Y18" s="1"/>
      <c r="Z18" s="1"/>
    </row>
    <row r="19" spans="1:26" ht="18.75">
      <c r="A19" s="39">
        <v>1974</v>
      </c>
      <c r="B19" s="40">
        <v>140</v>
      </c>
      <c r="C19" s="40">
        <v>110</v>
      </c>
      <c r="D19" s="40"/>
      <c r="E19" s="40">
        <v>505</v>
      </c>
      <c r="F19" s="40">
        <v>1162</v>
      </c>
      <c r="G19" s="41">
        <v>1917</v>
      </c>
      <c r="H19" s="42" t="s">
        <v>18</v>
      </c>
      <c r="I19" s="40">
        <v>20</v>
      </c>
      <c r="J19" s="40"/>
      <c r="K19" s="43">
        <v>20</v>
      </c>
      <c r="L19" s="40">
        <v>148</v>
      </c>
      <c r="M19" s="40"/>
      <c r="N19" s="40"/>
      <c r="O19" s="40"/>
      <c r="P19" s="40">
        <v>200</v>
      </c>
      <c r="Q19" s="40">
        <v>25</v>
      </c>
      <c r="R19" s="43">
        <v>373</v>
      </c>
      <c r="S19" s="40"/>
      <c r="T19" s="44">
        <v>2310</v>
      </c>
      <c r="U19" s="1"/>
      <c r="V19" s="1"/>
      <c r="W19" s="1"/>
      <c r="X19" s="1"/>
      <c r="Y19" s="1"/>
      <c r="Z19" s="1"/>
    </row>
    <row r="20" spans="1:26" ht="18.75">
      <c r="A20" s="39">
        <v>1975</v>
      </c>
      <c r="B20" s="40">
        <v>217</v>
      </c>
      <c r="C20" s="40">
        <v>260</v>
      </c>
      <c r="D20" s="40"/>
      <c r="E20" s="40">
        <v>382</v>
      </c>
      <c r="F20" s="40">
        <v>1171</v>
      </c>
      <c r="G20" s="41">
        <v>2030</v>
      </c>
      <c r="H20" s="42" t="s">
        <v>18</v>
      </c>
      <c r="I20" s="40">
        <v>28</v>
      </c>
      <c r="J20" s="40"/>
      <c r="K20" s="43">
        <v>28</v>
      </c>
      <c r="L20" s="40">
        <v>245</v>
      </c>
      <c r="M20" s="40"/>
      <c r="N20" s="40"/>
      <c r="O20" s="40"/>
      <c r="P20" s="40"/>
      <c r="Q20" s="40">
        <v>30</v>
      </c>
      <c r="R20" s="43">
        <v>275</v>
      </c>
      <c r="S20" s="40"/>
      <c r="T20" s="44">
        <v>2333</v>
      </c>
      <c r="U20" s="1"/>
      <c r="V20" s="1"/>
      <c r="W20" s="1"/>
      <c r="X20" s="1"/>
      <c r="Y20" s="1"/>
      <c r="Z20" s="1"/>
    </row>
    <row r="21" spans="1:26" ht="18.75">
      <c r="A21" s="39">
        <v>1976</v>
      </c>
      <c r="B21" s="45"/>
      <c r="C21" s="45"/>
      <c r="D21" s="40"/>
      <c r="E21" s="45"/>
      <c r="F21" s="40">
        <v>1175</v>
      </c>
      <c r="G21" s="41">
        <v>1175</v>
      </c>
      <c r="H21" s="42" t="s">
        <v>19</v>
      </c>
      <c r="I21" s="40">
        <v>40</v>
      </c>
      <c r="J21" s="40"/>
      <c r="K21" s="43">
        <v>40</v>
      </c>
      <c r="L21" s="40">
        <v>264</v>
      </c>
      <c r="M21" s="40"/>
      <c r="N21" s="40"/>
      <c r="O21" s="40"/>
      <c r="P21" s="40"/>
      <c r="Q21" s="40">
        <v>25</v>
      </c>
      <c r="R21" s="43">
        <v>289</v>
      </c>
      <c r="S21" s="47">
        <v>3</v>
      </c>
      <c r="T21" s="44">
        <v>1507</v>
      </c>
      <c r="U21" s="1"/>
      <c r="V21" s="1"/>
      <c r="W21" s="1"/>
      <c r="X21" s="1"/>
      <c r="Y21" s="1"/>
      <c r="Z21" s="1"/>
    </row>
    <row r="22" spans="1:26" ht="18.75">
      <c r="A22" s="39">
        <v>1977</v>
      </c>
      <c r="B22" s="40"/>
      <c r="C22" s="40"/>
      <c r="D22" s="40"/>
      <c r="E22" s="40"/>
      <c r="F22" s="40">
        <v>1420</v>
      </c>
      <c r="G22" s="41">
        <v>1420</v>
      </c>
      <c r="H22" s="42">
        <v>6</v>
      </c>
      <c r="I22" s="40">
        <v>40</v>
      </c>
      <c r="J22" s="45"/>
      <c r="K22" s="43">
        <v>40</v>
      </c>
      <c r="L22" s="40">
        <v>192</v>
      </c>
      <c r="M22" s="40"/>
      <c r="N22" s="40"/>
      <c r="O22" s="40"/>
      <c r="P22" s="40"/>
      <c r="Q22" s="40"/>
      <c r="R22" s="43">
        <v>192</v>
      </c>
      <c r="S22" s="48"/>
      <c r="T22" s="44">
        <v>1652</v>
      </c>
      <c r="U22" s="1"/>
      <c r="V22" s="1"/>
      <c r="W22" s="1"/>
      <c r="X22" s="1"/>
      <c r="Y22" s="1"/>
      <c r="Z22" s="1"/>
    </row>
    <row r="23" spans="1:26" ht="18.75">
      <c r="A23" s="39">
        <v>1978</v>
      </c>
      <c r="B23" s="40"/>
      <c r="C23" s="40"/>
      <c r="D23" s="40"/>
      <c r="E23" s="40"/>
      <c r="F23" s="40">
        <v>984</v>
      </c>
      <c r="G23" s="41">
        <v>984</v>
      </c>
      <c r="H23" s="42">
        <v>8</v>
      </c>
      <c r="I23" s="40">
        <v>37</v>
      </c>
      <c r="J23" s="40">
        <v>14</v>
      </c>
      <c r="K23" s="43">
        <v>51</v>
      </c>
      <c r="L23" s="40">
        <v>124</v>
      </c>
      <c r="M23" s="40"/>
      <c r="N23" s="40"/>
      <c r="O23" s="40"/>
      <c r="P23" s="40"/>
      <c r="Q23" s="40"/>
      <c r="R23" s="43">
        <v>124</v>
      </c>
      <c r="S23" s="40"/>
      <c r="T23" s="44">
        <v>1159</v>
      </c>
      <c r="U23" s="1"/>
      <c r="V23" s="1"/>
      <c r="W23" s="1"/>
      <c r="X23" s="1"/>
      <c r="Y23" s="1"/>
      <c r="Z23" s="1"/>
    </row>
    <row r="24" spans="1:26" ht="18.75">
      <c r="A24" s="39">
        <v>1979</v>
      </c>
      <c r="B24" s="40"/>
      <c r="C24" s="40"/>
      <c r="D24" s="40"/>
      <c r="E24" s="40"/>
      <c r="F24" s="40">
        <v>1395</v>
      </c>
      <c r="G24" s="41">
        <v>1395</v>
      </c>
      <c r="H24" s="42" t="s">
        <v>20</v>
      </c>
      <c r="I24" s="40">
        <v>119</v>
      </c>
      <c r="J24" s="40">
        <v>75</v>
      </c>
      <c r="K24" s="43">
        <v>194</v>
      </c>
      <c r="L24" s="40">
        <v>118</v>
      </c>
      <c r="M24" s="40"/>
      <c r="N24" s="40"/>
      <c r="O24" s="40"/>
      <c r="P24" s="40"/>
      <c r="Q24" s="40"/>
      <c r="R24" s="43">
        <v>118</v>
      </c>
      <c r="S24" s="40"/>
      <c r="T24" s="44">
        <v>1707</v>
      </c>
      <c r="U24" s="1"/>
      <c r="V24" s="1"/>
      <c r="W24" s="1"/>
      <c r="X24" s="1"/>
      <c r="Y24" s="1"/>
      <c r="Z24" s="1"/>
    </row>
    <row r="25" spans="1:26" ht="18.75">
      <c r="A25" s="39">
        <v>1980</v>
      </c>
      <c r="B25" s="40"/>
      <c r="C25" s="40"/>
      <c r="D25" s="40"/>
      <c r="E25" s="40"/>
      <c r="F25" s="40">
        <v>1194</v>
      </c>
      <c r="G25" s="41">
        <v>1194</v>
      </c>
      <c r="H25" s="42" t="s">
        <v>20</v>
      </c>
      <c r="I25" s="40">
        <v>536</v>
      </c>
      <c r="J25" s="40">
        <v>150</v>
      </c>
      <c r="K25" s="43">
        <v>686</v>
      </c>
      <c r="L25" s="40">
        <v>127</v>
      </c>
      <c r="M25" s="40">
        <v>28</v>
      </c>
      <c r="N25" s="40"/>
      <c r="O25" s="40"/>
      <c r="P25" s="40"/>
      <c r="Q25" s="40"/>
      <c r="R25" s="43">
        <v>155</v>
      </c>
      <c r="S25" s="40"/>
      <c r="T25" s="44">
        <v>2035</v>
      </c>
      <c r="U25" s="1"/>
      <c r="V25" s="1"/>
      <c r="W25" s="1"/>
      <c r="X25" s="1"/>
      <c r="Y25" s="1"/>
      <c r="Z25" s="1"/>
    </row>
    <row r="26" spans="1:26" ht="18.75">
      <c r="A26" s="39">
        <v>1981</v>
      </c>
      <c r="B26" s="40"/>
      <c r="C26" s="40"/>
      <c r="D26" s="40"/>
      <c r="E26" s="40"/>
      <c r="F26" s="40">
        <v>1264</v>
      </c>
      <c r="G26" s="41">
        <v>1264</v>
      </c>
      <c r="H26" s="42" t="s">
        <v>20</v>
      </c>
      <c r="I26" s="40">
        <v>1025</v>
      </c>
      <c r="J26" s="40">
        <v>100</v>
      </c>
      <c r="K26" s="43">
        <v>1125</v>
      </c>
      <c r="L26" s="40">
        <v>213</v>
      </c>
      <c r="M26" s="40"/>
      <c r="N26" s="40"/>
      <c r="O26" s="40"/>
      <c r="P26" s="40"/>
      <c r="Q26" s="40"/>
      <c r="R26" s="43">
        <v>213</v>
      </c>
      <c r="S26" s="40"/>
      <c r="T26" s="44">
        <v>2602</v>
      </c>
      <c r="U26" s="1"/>
      <c r="V26" s="1"/>
      <c r="W26" s="1"/>
      <c r="X26" s="1"/>
      <c r="Y26" s="1"/>
      <c r="Z26" s="1"/>
    </row>
    <row r="27" spans="1:26" ht="18.75">
      <c r="A27" s="39">
        <v>1982</v>
      </c>
      <c r="B27" s="40"/>
      <c r="C27" s="40"/>
      <c r="D27" s="40"/>
      <c r="E27" s="40"/>
      <c r="F27" s="40">
        <v>1077</v>
      </c>
      <c r="G27" s="41">
        <v>1077</v>
      </c>
      <c r="H27" s="42" t="s">
        <v>20</v>
      </c>
      <c r="I27" s="40">
        <v>606</v>
      </c>
      <c r="J27" s="40">
        <v>74</v>
      </c>
      <c r="K27" s="43">
        <v>680</v>
      </c>
      <c r="L27" s="40">
        <v>334</v>
      </c>
      <c r="M27" s="40">
        <v>259</v>
      </c>
      <c r="N27" s="40">
        <v>29</v>
      </c>
      <c r="O27" s="40"/>
      <c r="P27" s="40"/>
      <c r="Q27" s="40"/>
      <c r="R27" s="43">
        <v>622</v>
      </c>
      <c r="S27" s="40"/>
      <c r="T27" s="44">
        <v>2379</v>
      </c>
      <c r="U27" s="1"/>
      <c r="V27" s="1"/>
      <c r="W27" s="1"/>
      <c r="X27" s="1"/>
      <c r="Y27" s="1"/>
      <c r="Z27" s="1"/>
    </row>
    <row r="28" spans="1:26" ht="18.75">
      <c r="A28" s="39">
        <v>1983</v>
      </c>
      <c r="B28" s="40"/>
      <c r="C28" s="40"/>
      <c r="D28" s="40"/>
      <c r="E28" s="40"/>
      <c r="F28" s="40">
        <v>310</v>
      </c>
      <c r="G28" s="41">
        <v>310</v>
      </c>
      <c r="H28" s="42" t="s">
        <v>20</v>
      </c>
      <c r="I28" s="40">
        <v>678</v>
      </c>
      <c r="J28" s="40">
        <v>62</v>
      </c>
      <c r="K28" s="43">
        <v>740</v>
      </c>
      <c r="L28" s="40">
        <v>383</v>
      </c>
      <c r="M28" s="40"/>
      <c r="N28" s="40">
        <v>21</v>
      </c>
      <c r="O28" s="40"/>
      <c r="P28" s="40"/>
      <c r="Q28" s="40"/>
      <c r="R28" s="43">
        <v>404</v>
      </c>
      <c r="S28" s="40">
        <v>3</v>
      </c>
      <c r="T28" s="44">
        <v>1457</v>
      </c>
      <c r="U28" s="1"/>
      <c r="V28" s="1"/>
      <c r="W28" s="1"/>
      <c r="X28" s="1"/>
      <c r="Y28" s="1"/>
      <c r="Z28" s="1"/>
    </row>
    <row r="29" spans="1:26" ht="18.75">
      <c r="A29" s="39">
        <v>1984</v>
      </c>
      <c r="B29" s="40"/>
      <c r="C29" s="40"/>
      <c r="D29" s="40"/>
      <c r="E29" s="40"/>
      <c r="F29" s="40">
        <v>297</v>
      </c>
      <c r="G29" s="41">
        <v>297</v>
      </c>
      <c r="H29" s="42" t="s">
        <v>20</v>
      </c>
      <c r="I29" s="40">
        <v>628</v>
      </c>
      <c r="J29" s="40">
        <v>72</v>
      </c>
      <c r="K29" s="43">
        <v>700</v>
      </c>
      <c r="L29" s="40"/>
      <c r="M29" s="40"/>
      <c r="N29" s="40">
        <v>29</v>
      </c>
      <c r="O29" s="40"/>
      <c r="P29" s="40"/>
      <c r="Q29" s="40"/>
      <c r="R29" s="43">
        <v>29</v>
      </c>
      <c r="S29" s="40">
        <v>3</v>
      </c>
      <c r="T29" s="44">
        <v>1029</v>
      </c>
      <c r="U29" s="1"/>
      <c r="V29" s="1"/>
      <c r="W29" s="1"/>
      <c r="X29" s="1"/>
      <c r="Y29" s="1"/>
      <c r="Z29" s="1"/>
    </row>
    <row r="30" spans="1:26" ht="18.75">
      <c r="A30" s="39">
        <v>1985</v>
      </c>
      <c r="B30" s="40"/>
      <c r="C30" s="40"/>
      <c r="D30" s="40"/>
      <c r="E30" s="40"/>
      <c r="F30" s="40">
        <v>864</v>
      </c>
      <c r="G30" s="41">
        <v>864</v>
      </c>
      <c r="H30" s="42">
        <v>7</v>
      </c>
      <c r="I30" s="40">
        <v>566</v>
      </c>
      <c r="J30" s="45"/>
      <c r="K30" s="43">
        <v>566</v>
      </c>
      <c r="L30" s="40"/>
      <c r="M30" s="40"/>
      <c r="N30" s="40"/>
      <c r="O30" s="40"/>
      <c r="P30" s="40"/>
      <c r="Q30" s="40"/>
      <c r="R30" s="43">
        <v>0</v>
      </c>
      <c r="S30" s="40">
        <v>3</v>
      </c>
      <c r="T30" s="44">
        <v>1433</v>
      </c>
      <c r="U30" s="1"/>
      <c r="V30" s="1"/>
      <c r="W30" s="1"/>
      <c r="X30" s="1"/>
      <c r="Y30" s="1"/>
      <c r="Z30" s="1"/>
    </row>
    <row r="31" spans="1:26" ht="18.75">
      <c r="A31" s="39">
        <v>1986</v>
      </c>
      <c r="B31" s="49"/>
      <c r="C31" s="49"/>
      <c r="D31" s="49"/>
      <c r="E31" s="49"/>
      <c r="F31" s="49">
        <v>960</v>
      </c>
      <c r="G31" s="50">
        <v>960</v>
      </c>
      <c r="H31" s="42">
        <v>19</v>
      </c>
      <c r="I31" s="49">
        <v>530</v>
      </c>
      <c r="J31" s="49"/>
      <c r="K31" s="51">
        <v>530</v>
      </c>
      <c r="L31" s="49"/>
      <c r="M31" s="49"/>
      <c r="N31" s="49"/>
      <c r="O31" s="49"/>
      <c r="P31" s="49"/>
      <c r="Q31" s="49"/>
      <c r="R31" s="51">
        <v>0</v>
      </c>
      <c r="S31" s="40">
        <v>3</v>
      </c>
      <c r="T31" s="44">
        <v>1493</v>
      </c>
      <c r="U31" s="1"/>
      <c r="V31" s="1"/>
      <c r="W31" s="1"/>
      <c r="X31" s="1"/>
      <c r="Y31" s="1"/>
      <c r="Z31" s="1"/>
    </row>
    <row r="32" spans="1:26" ht="18.75">
      <c r="A32" s="39">
        <v>1987</v>
      </c>
      <c r="B32" s="49"/>
      <c r="C32" s="49"/>
      <c r="D32" s="49"/>
      <c r="E32" s="49"/>
      <c r="F32" s="49">
        <v>963</v>
      </c>
      <c r="G32" s="50">
        <v>963</v>
      </c>
      <c r="H32" s="42" t="s">
        <v>20</v>
      </c>
      <c r="I32" s="49">
        <v>576</v>
      </c>
      <c r="J32" s="49"/>
      <c r="K32" s="51">
        <v>576</v>
      </c>
      <c r="L32" s="49"/>
      <c r="M32" s="49"/>
      <c r="N32" s="49"/>
      <c r="O32" s="49"/>
      <c r="P32" s="49"/>
      <c r="Q32" s="49"/>
      <c r="R32" s="51">
        <v>0</v>
      </c>
      <c r="S32" s="40">
        <v>2</v>
      </c>
      <c r="T32" s="44">
        <v>1541</v>
      </c>
      <c r="U32" s="1"/>
      <c r="V32" s="1"/>
      <c r="W32" s="1"/>
      <c r="X32" s="1"/>
      <c r="Y32" s="1"/>
      <c r="Z32" s="1"/>
    </row>
    <row r="33" spans="1:26" ht="18.75">
      <c r="A33" s="39">
        <v>1988</v>
      </c>
      <c r="B33" s="49"/>
      <c r="C33" s="49"/>
      <c r="D33" s="49"/>
      <c r="E33" s="49"/>
      <c r="F33" s="49">
        <v>893</v>
      </c>
      <c r="G33" s="50">
        <v>893</v>
      </c>
      <c r="H33" s="42">
        <v>4</v>
      </c>
      <c r="I33" s="49">
        <v>243</v>
      </c>
      <c r="J33" s="49"/>
      <c r="K33" s="51">
        <v>243</v>
      </c>
      <c r="L33" s="49"/>
      <c r="M33" s="49"/>
      <c r="N33" s="49"/>
      <c r="O33" s="49"/>
      <c r="P33" s="49"/>
      <c r="Q33" s="49"/>
      <c r="R33" s="51">
        <v>0</v>
      </c>
      <c r="S33" s="40">
        <v>2</v>
      </c>
      <c r="T33" s="44">
        <v>1138</v>
      </c>
      <c r="U33" s="1"/>
      <c r="V33" s="1"/>
      <c r="W33" s="1"/>
      <c r="X33" s="1"/>
      <c r="Y33" s="1"/>
      <c r="Z33" s="1"/>
    </row>
    <row r="34" spans="1:26" ht="18.75">
      <c r="A34" s="39">
        <v>1989</v>
      </c>
      <c r="B34" s="49"/>
      <c r="C34" s="49"/>
      <c r="D34" s="49"/>
      <c r="E34" s="49"/>
      <c r="F34" s="49">
        <v>337</v>
      </c>
      <c r="G34" s="50">
        <v>337</v>
      </c>
      <c r="H34" s="42" t="s">
        <v>18</v>
      </c>
      <c r="I34" s="49">
        <v>364</v>
      </c>
      <c r="J34" s="49"/>
      <c r="K34" s="51">
        <v>364</v>
      </c>
      <c r="L34" s="49"/>
      <c r="M34" s="49"/>
      <c r="N34" s="49"/>
      <c r="O34" s="49"/>
      <c r="P34" s="49"/>
      <c r="Q34" s="49"/>
      <c r="R34" s="51">
        <v>0</v>
      </c>
      <c r="S34" s="40">
        <v>2</v>
      </c>
      <c r="T34" s="44">
        <v>703</v>
      </c>
      <c r="U34" s="1"/>
      <c r="V34" s="1"/>
      <c r="W34" s="1"/>
      <c r="X34" s="1"/>
      <c r="Y34" s="1"/>
      <c r="Z34" s="1"/>
    </row>
    <row r="35" spans="1:26" ht="18.75">
      <c r="A35" s="39">
        <v>1990</v>
      </c>
      <c r="B35" s="49"/>
      <c r="C35" s="49"/>
      <c r="D35" s="49"/>
      <c r="E35" s="49"/>
      <c r="F35" s="49">
        <v>227</v>
      </c>
      <c r="G35" s="50">
        <v>227</v>
      </c>
      <c r="H35" s="42" t="s">
        <v>18</v>
      </c>
      <c r="I35" s="49">
        <v>315</v>
      </c>
      <c r="J35" s="49"/>
      <c r="K35" s="51">
        <v>315</v>
      </c>
      <c r="L35" s="49"/>
      <c r="M35" s="49"/>
      <c r="N35" s="49"/>
      <c r="O35" s="49"/>
      <c r="P35" s="49"/>
      <c r="Q35" s="49"/>
      <c r="R35" s="51">
        <v>0</v>
      </c>
      <c r="S35" s="40">
        <v>2</v>
      </c>
      <c r="T35" s="44">
        <v>544</v>
      </c>
      <c r="U35" s="1"/>
      <c r="V35" s="1"/>
      <c r="W35" s="1"/>
      <c r="X35" s="1"/>
      <c r="Y35" s="1"/>
      <c r="Z35" s="1"/>
    </row>
    <row r="36" spans="1:26" ht="18.75">
      <c r="A36" s="39">
        <v>1991</v>
      </c>
      <c r="B36" s="49"/>
      <c r="C36" s="49"/>
      <c r="D36" s="49"/>
      <c r="E36" s="49"/>
      <c r="F36" s="49">
        <v>438</v>
      </c>
      <c r="G36" s="50">
        <v>438</v>
      </c>
      <c r="H36" s="42">
        <v>4</v>
      </c>
      <c r="I36" s="49">
        <v>95</v>
      </c>
      <c r="J36" s="49"/>
      <c r="K36" s="51">
        <v>95</v>
      </c>
      <c r="L36" s="49"/>
      <c r="M36" s="49"/>
      <c r="N36" s="49"/>
      <c r="O36" s="49"/>
      <c r="P36" s="49"/>
      <c r="Q36" s="49"/>
      <c r="R36" s="51">
        <v>0</v>
      </c>
      <c r="S36" s="40">
        <v>1</v>
      </c>
      <c r="T36" s="44">
        <v>534</v>
      </c>
      <c r="U36" s="1"/>
      <c r="V36" s="1"/>
      <c r="W36" s="1"/>
      <c r="X36" s="1"/>
      <c r="Y36" s="1"/>
      <c r="Z36" s="1"/>
    </row>
    <row r="37" spans="1:26" ht="18.75">
      <c r="A37" s="39">
        <v>1992</v>
      </c>
      <c r="B37" s="49"/>
      <c r="C37" s="49"/>
      <c r="D37" s="49"/>
      <c r="E37" s="49"/>
      <c r="F37" s="49">
        <v>237</v>
      </c>
      <c r="G37" s="50">
        <v>237</v>
      </c>
      <c r="H37" s="42">
        <v>5</v>
      </c>
      <c r="I37" s="49">
        <v>23</v>
      </c>
      <c r="J37" s="49"/>
      <c r="K37" s="51">
        <v>23</v>
      </c>
      <c r="L37" s="49"/>
      <c r="M37" s="49"/>
      <c r="N37" s="49"/>
      <c r="O37" s="49"/>
      <c r="P37" s="49"/>
      <c r="Q37" s="49"/>
      <c r="R37" s="51">
        <v>0</v>
      </c>
      <c r="S37" s="40">
        <v>2</v>
      </c>
      <c r="T37" s="44">
        <v>262</v>
      </c>
      <c r="U37" s="1"/>
      <c r="V37" s="1"/>
      <c r="W37" s="1"/>
      <c r="X37" s="1"/>
      <c r="Y37" s="1"/>
      <c r="Z37" s="1"/>
    </row>
    <row r="38" spans="1:26" ht="18.75">
      <c r="A38" s="39">
        <v>1993</v>
      </c>
      <c r="B38" s="49"/>
      <c r="C38" s="49"/>
      <c r="D38" s="49"/>
      <c r="E38" s="49"/>
      <c r="F38" s="49">
        <v>12</v>
      </c>
      <c r="G38" s="50">
        <v>12</v>
      </c>
      <c r="H38" s="42" t="s">
        <v>18</v>
      </c>
      <c r="I38" s="49">
        <v>23</v>
      </c>
      <c r="J38" s="49"/>
      <c r="K38" s="51">
        <v>23</v>
      </c>
      <c r="L38" s="49"/>
      <c r="M38" s="49"/>
      <c r="N38" s="49"/>
      <c r="O38" s="49"/>
      <c r="P38" s="49"/>
      <c r="Q38" s="49"/>
      <c r="R38" s="51">
        <v>0</v>
      </c>
      <c r="S38" s="40">
        <v>3</v>
      </c>
      <c r="T38" s="44">
        <v>38</v>
      </c>
      <c r="U38" s="1"/>
      <c r="V38" s="1"/>
      <c r="W38" s="1"/>
      <c r="X38" s="1"/>
      <c r="Y38" s="1"/>
      <c r="Z38" s="1"/>
    </row>
    <row r="39" spans="1:26" ht="18.75">
      <c r="A39" s="39">
        <v>1994</v>
      </c>
      <c r="B39" s="49"/>
      <c r="C39" s="49"/>
      <c r="D39" s="49"/>
      <c r="E39" s="49"/>
      <c r="F39" s="49">
        <v>12</v>
      </c>
      <c r="G39" s="50">
        <v>12</v>
      </c>
      <c r="H39" s="42" t="s">
        <v>18</v>
      </c>
      <c r="I39" s="49">
        <v>6</v>
      </c>
      <c r="J39" s="49"/>
      <c r="K39" s="51">
        <v>6</v>
      </c>
      <c r="L39" s="49"/>
      <c r="M39" s="49"/>
      <c r="N39" s="49"/>
      <c r="O39" s="49"/>
      <c r="P39" s="49"/>
      <c r="Q39" s="49"/>
      <c r="R39" s="51">
        <v>0</v>
      </c>
      <c r="S39" s="40">
        <v>3</v>
      </c>
      <c r="T39" s="44">
        <v>21</v>
      </c>
      <c r="U39" s="1"/>
      <c r="V39" s="1"/>
      <c r="W39" s="1"/>
      <c r="X39" s="1"/>
      <c r="Y39" s="1"/>
      <c r="Z39" s="1"/>
    </row>
    <row r="40" spans="1:26" ht="18.75">
      <c r="A40" s="39">
        <v>1995</v>
      </c>
      <c r="B40" s="49"/>
      <c r="C40" s="49"/>
      <c r="D40" s="49"/>
      <c r="E40" s="49"/>
      <c r="F40" s="49">
        <v>83</v>
      </c>
      <c r="G40" s="50">
        <v>83</v>
      </c>
      <c r="H40" s="42">
        <v>2</v>
      </c>
      <c r="I40" s="49">
        <v>3</v>
      </c>
      <c r="J40" s="49"/>
      <c r="K40" s="51">
        <v>3</v>
      </c>
      <c r="L40" s="49"/>
      <c r="M40" s="49"/>
      <c r="N40" s="49"/>
      <c r="O40" s="49"/>
      <c r="P40" s="49"/>
      <c r="Q40" s="49"/>
      <c r="R40" s="51">
        <v>0</v>
      </c>
      <c r="S40" s="40">
        <v>1</v>
      </c>
      <c r="T40" s="44">
        <v>87</v>
      </c>
      <c r="U40" s="1"/>
      <c r="V40" s="1"/>
      <c r="W40" s="1"/>
      <c r="X40" s="1"/>
      <c r="Y40" s="1"/>
      <c r="Z40" s="1"/>
    </row>
    <row r="41" spans="1:26" ht="18.75">
      <c r="A41" s="39">
        <v>1996</v>
      </c>
      <c r="B41" s="49"/>
      <c r="C41" s="49"/>
      <c r="D41" s="49"/>
      <c r="E41" s="49"/>
      <c r="F41" s="49">
        <v>92</v>
      </c>
      <c r="G41" s="50">
        <v>92</v>
      </c>
      <c r="H41" s="42">
        <v>0</v>
      </c>
      <c r="I41" s="49">
        <v>0</v>
      </c>
      <c r="J41" s="49"/>
      <c r="K41" s="51">
        <v>0</v>
      </c>
      <c r="L41" s="49"/>
      <c r="M41" s="49"/>
      <c r="N41" s="49"/>
      <c r="O41" s="49"/>
      <c r="P41" s="49"/>
      <c r="Q41" s="49"/>
      <c r="R41" s="51">
        <v>0</v>
      </c>
      <c r="S41" s="40">
        <v>2</v>
      </c>
      <c r="T41" s="44">
        <v>94</v>
      </c>
      <c r="U41" s="1"/>
      <c r="V41" s="1"/>
      <c r="W41" s="1"/>
      <c r="X41" s="1"/>
      <c r="Y41" s="1"/>
      <c r="Z41" s="1"/>
    </row>
    <row r="42" spans="1:26" ht="18.75">
      <c r="A42" s="39">
        <v>1997</v>
      </c>
      <c r="B42" s="49"/>
      <c r="C42" s="49"/>
      <c r="D42" s="49"/>
      <c r="E42" s="49"/>
      <c r="F42" s="49">
        <v>59</v>
      </c>
      <c r="G42" s="50">
        <v>59</v>
      </c>
      <c r="H42" s="42">
        <v>1</v>
      </c>
      <c r="I42" s="49">
        <v>0</v>
      </c>
      <c r="J42" s="49"/>
      <c r="K42" s="51">
        <v>0</v>
      </c>
      <c r="L42" s="49"/>
      <c r="M42" s="49"/>
      <c r="N42" s="49"/>
      <c r="O42" s="49"/>
      <c r="P42" s="49"/>
      <c r="Q42" s="49"/>
      <c r="R42" s="51">
        <v>0</v>
      </c>
      <c r="S42" s="40">
        <v>2</v>
      </c>
      <c r="T42" s="44">
        <v>61</v>
      </c>
      <c r="U42" s="1"/>
      <c r="V42" s="1"/>
      <c r="W42" s="1"/>
      <c r="X42" s="1"/>
      <c r="Y42" s="1"/>
      <c r="Z42" s="1"/>
    </row>
    <row r="43" spans="1:26" ht="18.75">
      <c r="A43" s="39">
        <v>1998</v>
      </c>
      <c r="B43" s="49"/>
      <c r="C43" s="49"/>
      <c r="D43" s="49"/>
      <c r="E43" s="49"/>
      <c r="F43" s="49">
        <v>11</v>
      </c>
      <c r="G43" s="50">
        <v>11</v>
      </c>
      <c r="H43" s="42">
        <v>0</v>
      </c>
      <c r="I43" s="49">
        <v>6</v>
      </c>
      <c r="J43" s="49"/>
      <c r="K43" s="51">
        <v>6</v>
      </c>
      <c r="L43" s="49"/>
      <c r="M43" s="49"/>
      <c r="N43" s="49"/>
      <c r="O43" s="49"/>
      <c r="P43" s="49"/>
      <c r="Q43" s="49"/>
      <c r="R43" s="51">
        <v>0</v>
      </c>
      <c r="S43" s="40">
        <v>2</v>
      </c>
      <c r="T43" s="44">
        <v>19</v>
      </c>
      <c r="U43" s="1"/>
      <c r="V43" s="1"/>
      <c r="W43" s="1"/>
      <c r="X43" s="1"/>
      <c r="Y43" s="1"/>
      <c r="Z43" s="1"/>
    </row>
    <row r="44" spans="1:26" ht="18.75">
      <c r="A44" s="39">
        <v>1999</v>
      </c>
      <c r="B44" s="49"/>
      <c r="C44" s="49"/>
      <c r="D44" s="49"/>
      <c r="E44" s="49"/>
      <c r="F44" s="49">
        <v>19</v>
      </c>
      <c r="G44" s="50">
        <v>19</v>
      </c>
      <c r="H44" s="42">
        <v>0</v>
      </c>
      <c r="I44" s="49">
        <v>0</v>
      </c>
      <c r="J44" s="49"/>
      <c r="K44" s="51">
        <v>0</v>
      </c>
      <c r="L44" s="49"/>
      <c r="M44" s="49"/>
      <c r="N44" s="49"/>
      <c r="O44" s="49"/>
      <c r="P44" s="49"/>
      <c r="Q44" s="49"/>
      <c r="R44" s="51">
        <v>0</v>
      </c>
      <c r="S44" s="40">
        <v>2</v>
      </c>
      <c r="T44" s="44">
        <v>21</v>
      </c>
      <c r="U44" s="1"/>
      <c r="V44" s="1"/>
      <c r="W44" s="1"/>
      <c r="X44" s="1"/>
      <c r="Y44" s="1"/>
      <c r="Z44" s="1"/>
    </row>
    <row r="45" spans="1:26" ht="18.75">
      <c r="A45" s="39">
        <v>2000</v>
      </c>
      <c r="B45" s="49"/>
      <c r="C45" s="49"/>
      <c r="D45" s="49"/>
      <c r="E45" s="49"/>
      <c r="F45" s="49">
        <v>21</v>
      </c>
      <c r="G45" s="50">
        <v>21</v>
      </c>
      <c r="H45" s="42">
        <v>0</v>
      </c>
      <c r="I45" s="49">
        <v>8</v>
      </c>
      <c r="J45" s="49"/>
      <c r="K45" s="51">
        <v>8</v>
      </c>
      <c r="L45" s="49"/>
      <c r="M45" s="49"/>
      <c r="N45" s="49"/>
      <c r="O45" s="49"/>
      <c r="P45" s="49"/>
      <c r="Q45" s="49"/>
      <c r="R45" s="51">
        <v>0</v>
      </c>
      <c r="S45" s="40">
        <v>2</v>
      </c>
      <c r="T45" s="44">
        <v>31</v>
      </c>
      <c r="U45" s="1"/>
      <c r="V45" s="1"/>
      <c r="W45" s="1"/>
      <c r="X45" s="1"/>
      <c r="Y45" s="1"/>
      <c r="Z45" s="1"/>
    </row>
    <row r="46" spans="1:26" ht="18.75">
      <c r="A46" s="39">
        <v>2001</v>
      </c>
      <c r="B46" s="49"/>
      <c r="C46" s="49"/>
      <c r="D46" s="49"/>
      <c r="E46" s="49"/>
      <c r="F46" s="49">
        <v>42</v>
      </c>
      <c r="G46" s="50">
        <v>42</v>
      </c>
      <c r="H46" s="42">
        <v>0</v>
      </c>
      <c r="I46" s="49">
        <v>0</v>
      </c>
      <c r="J46" s="49"/>
      <c r="K46" s="51">
        <v>0</v>
      </c>
      <c r="L46" s="49"/>
      <c r="M46" s="49"/>
      <c r="N46" s="49"/>
      <c r="O46" s="49"/>
      <c r="P46" s="49"/>
      <c r="Q46" s="49"/>
      <c r="R46" s="51">
        <v>0</v>
      </c>
      <c r="S46" s="40">
        <v>2</v>
      </c>
      <c r="T46" s="44">
        <v>44</v>
      </c>
      <c r="U46" s="1"/>
      <c r="V46" s="1"/>
      <c r="W46" s="1"/>
      <c r="X46" s="1"/>
      <c r="Y46" s="1"/>
      <c r="Z46" s="1"/>
    </row>
    <row r="47" spans="1:26" ht="18.75">
      <c r="A47" s="39">
        <v>2002</v>
      </c>
      <c r="B47" s="49"/>
      <c r="C47" s="49"/>
      <c r="D47" s="49"/>
      <c r="E47" s="49"/>
      <c r="F47" s="49">
        <v>9</v>
      </c>
      <c r="G47" s="50">
        <v>9</v>
      </c>
      <c r="H47" s="42">
        <v>0</v>
      </c>
      <c r="I47" s="49">
        <v>0</v>
      </c>
      <c r="J47" s="49"/>
      <c r="K47" s="51">
        <v>0</v>
      </c>
      <c r="L47" s="49"/>
      <c r="M47" s="49"/>
      <c r="N47" s="49"/>
      <c r="O47" s="49"/>
      <c r="P47" s="49"/>
      <c r="Q47" s="49"/>
      <c r="R47" s="51">
        <v>0</v>
      </c>
      <c r="S47" s="40">
        <v>2</v>
      </c>
      <c r="T47" s="44">
        <v>11</v>
      </c>
      <c r="U47" s="1"/>
      <c r="V47" s="1"/>
      <c r="W47" s="1"/>
      <c r="X47" s="1"/>
      <c r="Y47" s="1"/>
      <c r="Z47" s="1"/>
    </row>
    <row r="48" spans="1:26" ht="18.75">
      <c r="A48" s="39">
        <v>2003</v>
      </c>
      <c r="B48" s="49"/>
      <c r="C48" s="49"/>
      <c r="D48" s="49"/>
      <c r="E48" s="49"/>
      <c r="F48" s="49">
        <v>9</v>
      </c>
      <c r="G48" s="50">
        <v>9</v>
      </c>
      <c r="H48" s="42">
        <v>0</v>
      </c>
      <c r="I48" s="49">
        <v>0</v>
      </c>
      <c r="J48" s="49"/>
      <c r="K48" s="51">
        <v>0</v>
      </c>
      <c r="L48" s="49"/>
      <c r="M48" s="49"/>
      <c r="N48" s="49"/>
      <c r="O48" s="49"/>
      <c r="P48" s="49"/>
      <c r="Q48" s="49"/>
      <c r="R48" s="51">
        <v>0</v>
      </c>
      <c r="S48" s="40">
        <v>3</v>
      </c>
      <c r="T48" s="44">
        <v>12</v>
      </c>
      <c r="U48" s="1"/>
      <c r="V48" s="1"/>
      <c r="W48" s="1"/>
      <c r="X48" s="1"/>
      <c r="Y48" s="1"/>
      <c r="Z48" s="1"/>
    </row>
    <row r="49" spans="1:26" ht="18.75">
      <c r="A49" s="39">
        <v>2004</v>
      </c>
      <c r="B49" s="49"/>
      <c r="C49" s="49"/>
      <c r="D49" s="49"/>
      <c r="E49" s="49"/>
      <c r="F49" s="49">
        <v>15</v>
      </c>
      <c r="G49" s="50">
        <v>15</v>
      </c>
      <c r="H49" s="42">
        <v>0</v>
      </c>
      <c r="I49" s="49">
        <v>0</v>
      </c>
      <c r="J49" s="49"/>
      <c r="K49" s="51">
        <v>0</v>
      </c>
      <c r="L49" s="49"/>
      <c r="M49" s="49"/>
      <c r="N49" s="49"/>
      <c r="O49" s="49"/>
      <c r="P49" s="49"/>
      <c r="Q49" s="49"/>
      <c r="R49" s="51">
        <v>0</v>
      </c>
      <c r="S49" s="40">
        <v>3</v>
      </c>
      <c r="T49" s="44">
        <v>18</v>
      </c>
      <c r="U49" s="1"/>
      <c r="V49" s="1"/>
      <c r="W49" s="1"/>
      <c r="X49" s="1"/>
      <c r="Y49" s="1"/>
      <c r="Z49" s="1"/>
    </row>
    <row r="50" spans="1:26" ht="18.75">
      <c r="A50" s="39">
        <v>2005</v>
      </c>
      <c r="B50" s="49"/>
      <c r="C50" s="49"/>
      <c r="D50" s="49"/>
      <c r="E50" s="49"/>
      <c r="F50" s="49">
        <v>14</v>
      </c>
      <c r="G50" s="50">
        <v>14</v>
      </c>
      <c r="H50" s="42">
        <v>0</v>
      </c>
      <c r="I50" s="49">
        <v>0</v>
      </c>
      <c r="J50" s="49"/>
      <c r="K50" s="51">
        <v>0</v>
      </c>
      <c r="L50" s="49"/>
      <c r="M50" s="49"/>
      <c r="N50" s="49"/>
      <c r="O50" s="49"/>
      <c r="P50" s="49"/>
      <c r="Q50" s="49"/>
      <c r="R50" s="51">
        <v>0</v>
      </c>
      <c r="S50" s="40">
        <v>3</v>
      </c>
      <c r="T50" s="44">
        <v>17</v>
      </c>
      <c r="U50" s="1"/>
      <c r="V50" s="1"/>
      <c r="W50" s="1"/>
      <c r="X50" s="1"/>
      <c r="Y50" s="1"/>
      <c r="Z50" s="1"/>
    </row>
    <row r="51" spans="1:26" ht="18.75">
      <c r="A51" s="39">
        <v>2006</v>
      </c>
      <c r="B51" s="49"/>
      <c r="C51" s="49"/>
      <c r="D51" s="49"/>
      <c r="E51" s="49"/>
      <c r="F51" s="49">
        <v>23</v>
      </c>
      <c r="G51" s="50">
        <v>23</v>
      </c>
      <c r="H51" s="42">
        <v>0</v>
      </c>
      <c r="I51" s="49">
        <v>0</v>
      </c>
      <c r="J51" s="49"/>
      <c r="K51" s="51">
        <v>0</v>
      </c>
      <c r="L51" s="49"/>
      <c r="M51" s="49"/>
      <c r="N51" s="49"/>
      <c r="O51" s="49"/>
      <c r="P51" s="49"/>
      <c r="Q51" s="49"/>
      <c r="R51" s="51">
        <v>0</v>
      </c>
      <c r="S51" s="40">
        <v>3</v>
      </c>
      <c r="T51" s="44">
        <v>26</v>
      </c>
      <c r="U51" s="1"/>
      <c r="V51" s="1"/>
      <c r="W51" s="1"/>
      <c r="X51" s="1"/>
      <c r="Y51" s="1"/>
      <c r="Z51" s="1"/>
    </row>
    <row r="52" spans="1:26" ht="18.75">
      <c r="A52" s="39">
        <v>2007</v>
      </c>
      <c r="B52" s="49"/>
      <c r="C52" s="49"/>
      <c r="D52" s="49"/>
      <c r="E52" s="49"/>
      <c r="F52" s="49">
        <v>25</v>
      </c>
      <c r="G52" s="50">
        <v>25</v>
      </c>
      <c r="H52" s="42">
        <v>0</v>
      </c>
      <c r="I52" s="49">
        <v>0</v>
      </c>
      <c r="J52" s="49"/>
      <c r="K52" s="51">
        <v>0</v>
      </c>
      <c r="L52" s="49"/>
      <c r="M52" s="49"/>
      <c r="N52" s="49"/>
      <c r="O52" s="49"/>
      <c r="P52" s="49"/>
      <c r="Q52" s="49"/>
      <c r="R52" s="51">
        <v>0</v>
      </c>
      <c r="S52" s="40">
        <v>2</v>
      </c>
      <c r="T52" s="44">
        <v>27</v>
      </c>
      <c r="U52" s="1"/>
      <c r="V52" s="1"/>
      <c r="W52" s="1"/>
      <c r="X52" s="1"/>
      <c r="Y52" s="1"/>
      <c r="Z52" s="1"/>
    </row>
    <row r="53" spans="1:26" ht="18.75">
      <c r="A53" s="39">
        <v>2008</v>
      </c>
      <c r="B53" s="49"/>
      <c r="C53" s="49"/>
      <c r="D53" s="49"/>
      <c r="E53" s="49"/>
      <c r="F53" s="49">
        <v>26</v>
      </c>
      <c r="G53" s="50">
        <v>26</v>
      </c>
      <c r="H53" s="42">
        <v>0</v>
      </c>
      <c r="I53" s="49">
        <v>0</v>
      </c>
      <c r="J53" s="49"/>
      <c r="K53" s="51">
        <v>0</v>
      </c>
      <c r="L53" s="49"/>
      <c r="M53" s="49"/>
      <c r="N53" s="49"/>
      <c r="O53" s="49"/>
      <c r="P53" s="49"/>
      <c r="Q53" s="49"/>
      <c r="R53" s="51">
        <v>0</v>
      </c>
      <c r="S53" s="40">
        <v>4</v>
      </c>
      <c r="T53" s="44">
        <v>30</v>
      </c>
      <c r="U53" s="1"/>
      <c r="V53" s="1"/>
      <c r="W53" s="1"/>
      <c r="X53" s="1"/>
      <c r="Y53" s="1"/>
      <c r="Z53" s="1"/>
    </row>
    <row r="54" spans="1:26" ht="18.75">
      <c r="A54" s="39">
        <v>2009</v>
      </c>
      <c r="B54" s="49"/>
      <c r="C54" s="49"/>
      <c r="D54" s="49"/>
      <c r="E54" s="49"/>
      <c r="F54" s="49">
        <v>26</v>
      </c>
      <c r="G54" s="50">
        <v>26</v>
      </c>
      <c r="H54" s="42">
        <v>0</v>
      </c>
      <c r="I54" s="49">
        <v>0</v>
      </c>
      <c r="J54" s="49"/>
      <c r="K54" s="51">
        <v>0</v>
      </c>
      <c r="L54" s="49"/>
      <c r="M54" s="49"/>
      <c r="N54" s="49"/>
      <c r="O54" s="49"/>
      <c r="P54" s="49"/>
      <c r="Q54" s="49"/>
      <c r="R54" s="51">
        <v>0</v>
      </c>
      <c r="S54" s="40">
        <v>3</v>
      </c>
      <c r="T54" s="44">
        <v>29</v>
      </c>
      <c r="U54" s="1"/>
      <c r="V54" s="1"/>
      <c r="W54" s="1"/>
      <c r="X54" s="1"/>
      <c r="Y54" s="1"/>
      <c r="Z54" s="1"/>
    </row>
    <row r="55" spans="1:26" ht="18.75">
      <c r="A55" s="39">
        <v>2010</v>
      </c>
      <c r="B55" s="49"/>
      <c r="C55" s="49"/>
      <c r="D55" s="49"/>
      <c r="E55" s="49"/>
      <c r="F55" s="49">
        <v>40</v>
      </c>
      <c r="G55" s="50">
        <v>40</v>
      </c>
      <c r="H55" s="42">
        <v>0</v>
      </c>
      <c r="I55" s="49">
        <v>0</v>
      </c>
      <c r="J55" s="49"/>
      <c r="K55" s="51">
        <v>0</v>
      </c>
      <c r="L55" s="49"/>
      <c r="M55" s="49"/>
      <c r="N55" s="49"/>
      <c r="O55" s="49"/>
      <c r="P55" s="49"/>
      <c r="Q55" s="49"/>
      <c r="R55" s="51">
        <v>0</v>
      </c>
      <c r="S55" s="40">
        <v>3</v>
      </c>
      <c r="T55" s="44">
        <v>43</v>
      </c>
      <c r="U55" s="1"/>
      <c r="V55" s="1"/>
      <c r="W55" s="1"/>
      <c r="X55" s="1"/>
      <c r="Y55" s="1"/>
      <c r="Z55" s="1"/>
    </row>
    <row r="56" spans="1:26" ht="18.75">
      <c r="A56" s="39">
        <v>2011</v>
      </c>
      <c r="B56" s="49"/>
      <c r="C56" s="49"/>
      <c r="D56" s="49"/>
      <c r="E56" s="49"/>
      <c r="F56" s="49">
        <v>28</v>
      </c>
      <c r="G56" s="50">
        <v>28</v>
      </c>
      <c r="H56" s="42">
        <v>0</v>
      </c>
      <c r="I56" s="49">
        <v>0</v>
      </c>
      <c r="J56" s="49"/>
      <c r="K56" s="51">
        <v>0</v>
      </c>
      <c r="L56" s="49"/>
      <c r="M56" s="49"/>
      <c r="N56" s="49"/>
      <c r="O56" s="49"/>
      <c r="P56" s="49"/>
      <c r="Q56" s="49"/>
      <c r="R56" s="51">
        <v>0</v>
      </c>
      <c r="S56" s="40">
        <v>4</v>
      </c>
      <c r="T56" s="44">
        <v>32</v>
      </c>
      <c r="U56" s="1"/>
      <c r="V56" s="1"/>
      <c r="W56" s="1"/>
      <c r="X56" s="1"/>
      <c r="Y56" s="1"/>
      <c r="Z56" s="1"/>
    </row>
    <row r="57" spans="1:26" ht="18.75">
      <c r="A57" s="39">
        <v>2012</v>
      </c>
      <c r="B57" s="49"/>
      <c r="C57" s="49"/>
      <c r="D57" s="49"/>
      <c r="E57" s="49"/>
      <c r="F57" s="49">
        <v>33</v>
      </c>
      <c r="G57" s="50">
        <v>33</v>
      </c>
      <c r="H57" s="42">
        <v>0</v>
      </c>
      <c r="I57" s="49">
        <v>0</v>
      </c>
      <c r="J57" s="49"/>
      <c r="K57" s="51">
        <v>0</v>
      </c>
      <c r="L57" s="49"/>
      <c r="M57" s="49"/>
      <c r="N57" s="49"/>
      <c r="O57" s="49"/>
      <c r="P57" s="49"/>
      <c r="Q57" s="49"/>
      <c r="R57" s="51">
        <v>0</v>
      </c>
      <c r="S57" s="40">
        <v>1</v>
      </c>
      <c r="T57" s="44">
        <v>34</v>
      </c>
      <c r="U57" s="1"/>
      <c r="V57" s="1"/>
      <c r="W57" s="1"/>
      <c r="X57" s="1"/>
      <c r="Y57" s="1"/>
      <c r="Z57" s="1"/>
    </row>
    <row r="58" spans="1:26" ht="18.75">
      <c r="A58" s="39">
        <v>2013</v>
      </c>
      <c r="B58" s="49"/>
      <c r="C58" s="49"/>
      <c r="D58" s="49"/>
      <c r="E58" s="49"/>
      <c r="F58" s="49">
        <v>47</v>
      </c>
      <c r="G58" s="50">
        <v>47</v>
      </c>
      <c r="H58" s="42">
        <v>0</v>
      </c>
      <c r="I58" s="49">
        <v>0</v>
      </c>
      <c r="J58" s="49"/>
      <c r="K58" s="51">
        <v>0</v>
      </c>
      <c r="L58" s="49"/>
      <c r="M58" s="49"/>
      <c r="N58" s="49"/>
      <c r="O58" s="49"/>
      <c r="P58" s="49"/>
      <c r="Q58" s="49"/>
      <c r="R58" s="51">
        <v>0</v>
      </c>
      <c r="S58" s="40">
        <v>5</v>
      </c>
      <c r="T58" s="44">
        <v>52</v>
      </c>
      <c r="U58" s="1"/>
      <c r="V58" s="1"/>
      <c r="W58" s="1"/>
      <c r="X58" s="1"/>
      <c r="Y58" s="1"/>
      <c r="Z58" s="1"/>
    </row>
    <row r="59" spans="1:26" ht="18.75">
      <c r="A59" s="39">
        <v>2014</v>
      </c>
      <c r="B59" s="49"/>
      <c r="C59" s="49"/>
      <c r="D59" s="49"/>
      <c r="E59" s="49"/>
      <c r="F59" s="49">
        <v>58</v>
      </c>
      <c r="G59" s="50">
        <v>58</v>
      </c>
      <c r="H59" s="42">
        <v>0</v>
      </c>
      <c r="I59" s="49">
        <v>0</v>
      </c>
      <c r="J59" s="49"/>
      <c r="K59" s="51">
        <v>0</v>
      </c>
      <c r="L59" s="49"/>
      <c r="M59" s="49"/>
      <c r="N59" s="49"/>
      <c r="O59" s="49"/>
      <c r="P59" s="49"/>
      <c r="Q59" s="49"/>
      <c r="R59" s="51">
        <v>0</v>
      </c>
      <c r="S59" s="42">
        <v>4</v>
      </c>
      <c r="T59" s="52">
        <v>62</v>
      </c>
      <c r="U59" s="1"/>
      <c r="V59" s="1"/>
      <c r="W59" s="1"/>
      <c r="X59" s="1"/>
      <c r="Y59" s="1"/>
      <c r="Z59" s="1"/>
    </row>
    <row r="60" spans="1:26" ht="18.75">
      <c r="A60" s="39">
        <v>2015</v>
      </c>
      <c r="B60" s="49"/>
      <c r="C60" s="49"/>
      <c r="D60" s="49"/>
      <c r="E60" s="49"/>
      <c r="F60" s="49">
        <v>58</v>
      </c>
      <c r="G60" s="50">
        <v>58</v>
      </c>
      <c r="H60" s="42">
        <v>0</v>
      </c>
      <c r="I60" s="49">
        <v>0</v>
      </c>
      <c r="J60" s="49"/>
      <c r="K60" s="51">
        <v>0</v>
      </c>
      <c r="L60" s="49"/>
      <c r="M60" s="49"/>
      <c r="N60" s="49"/>
      <c r="O60" s="49"/>
      <c r="P60" s="49"/>
      <c r="Q60" s="49"/>
      <c r="R60" s="51">
        <v>0</v>
      </c>
      <c r="S60" s="42">
        <v>4</v>
      </c>
      <c r="T60" s="52">
        <v>62</v>
      </c>
      <c r="U60" s="1"/>
      <c r="V60" s="1"/>
      <c r="W60" s="1"/>
      <c r="X60" s="1"/>
      <c r="Y60" s="1"/>
      <c r="Z60" s="1"/>
    </row>
    <row r="61" spans="1:26" ht="18.75">
      <c r="A61" s="39">
        <v>2016</v>
      </c>
      <c r="B61" s="49"/>
      <c r="C61" s="49"/>
      <c r="D61" s="49"/>
      <c r="E61" s="49"/>
      <c r="F61" s="49">
        <v>27</v>
      </c>
      <c r="G61" s="50">
        <v>27</v>
      </c>
      <c r="H61" s="42">
        <v>0</v>
      </c>
      <c r="I61" s="49">
        <v>0</v>
      </c>
      <c r="J61" s="49"/>
      <c r="K61" s="51">
        <v>0</v>
      </c>
      <c r="L61" s="49"/>
      <c r="M61" s="49"/>
      <c r="N61" s="49"/>
      <c r="O61" s="49"/>
      <c r="P61" s="49"/>
      <c r="Q61" s="49"/>
      <c r="R61" s="51">
        <v>0</v>
      </c>
      <c r="S61" s="42">
        <v>5</v>
      </c>
      <c r="T61" s="52">
        <v>32</v>
      </c>
      <c r="U61" s="1"/>
      <c r="V61" s="1"/>
      <c r="W61" s="1"/>
      <c r="X61" s="1"/>
      <c r="Y61" s="1"/>
      <c r="Z61" s="1"/>
    </row>
    <row r="62" spans="1:26" ht="18.75">
      <c r="A62" s="39">
        <v>2017</v>
      </c>
      <c r="B62" s="49"/>
      <c r="C62" s="49"/>
      <c r="D62" s="49"/>
      <c r="E62" s="49"/>
      <c r="F62" s="49">
        <v>28</v>
      </c>
      <c r="G62" s="50">
        <v>28</v>
      </c>
      <c r="H62" s="42">
        <v>0</v>
      </c>
      <c r="I62" s="49">
        <v>0</v>
      </c>
      <c r="J62" s="49"/>
      <c r="K62" s="51">
        <v>0</v>
      </c>
      <c r="L62" s="49"/>
      <c r="M62" s="49"/>
      <c r="N62" s="49"/>
      <c r="O62" s="49"/>
      <c r="P62" s="49"/>
      <c r="Q62" s="49"/>
      <c r="R62" s="51">
        <v>0</v>
      </c>
      <c r="S62" s="42">
        <v>3</v>
      </c>
      <c r="T62" s="52">
        <v>31</v>
      </c>
      <c r="U62" s="1"/>
      <c r="V62" s="1"/>
      <c r="W62" s="1"/>
      <c r="X62" s="1"/>
      <c r="Y62" s="1"/>
      <c r="Z62" s="1"/>
    </row>
    <row r="63" spans="1:26" ht="18.75">
      <c r="A63" s="39">
        <v>2018</v>
      </c>
      <c r="B63" s="49"/>
      <c r="C63" s="49"/>
      <c r="D63" s="49"/>
      <c r="E63" s="49"/>
      <c r="F63" s="49">
        <v>40</v>
      </c>
      <c r="G63" s="50">
        <v>40</v>
      </c>
      <c r="H63" s="42">
        <v>0</v>
      </c>
      <c r="I63" s="49">
        <v>0</v>
      </c>
      <c r="J63" s="49"/>
      <c r="K63" s="51">
        <v>0</v>
      </c>
      <c r="L63" s="49"/>
      <c r="M63" s="49"/>
      <c r="N63" s="49"/>
      <c r="O63" s="49"/>
      <c r="P63" s="49"/>
      <c r="Q63" s="49"/>
      <c r="R63" s="51">
        <v>0</v>
      </c>
      <c r="S63" s="42">
        <v>1</v>
      </c>
      <c r="T63" s="52">
        <v>41</v>
      </c>
      <c r="U63" s="1"/>
      <c r="V63" s="1"/>
      <c r="W63" s="1"/>
      <c r="X63" s="1"/>
      <c r="Y63" s="1"/>
      <c r="Z63" s="1"/>
    </row>
    <row r="64" spans="1:26" ht="18.75">
      <c r="A64" s="39">
        <v>2019</v>
      </c>
      <c r="B64" s="49"/>
      <c r="C64" s="49"/>
      <c r="D64" s="49"/>
      <c r="E64" s="49"/>
      <c r="F64" s="49">
        <v>29</v>
      </c>
      <c r="G64" s="50">
        <v>29</v>
      </c>
      <c r="H64" s="42">
        <v>0</v>
      </c>
      <c r="I64" s="49">
        <v>0</v>
      </c>
      <c r="J64" s="49"/>
      <c r="K64" s="51">
        <v>0</v>
      </c>
      <c r="L64" s="49"/>
      <c r="M64" s="49"/>
      <c r="N64" s="49"/>
      <c r="O64" s="49"/>
      <c r="P64" s="49"/>
      <c r="Q64" s="49"/>
      <c r="R64" s="51">
        <v>0</v>
      </c>
      <c r="S64" s="42">
        <v>1.3</v>
      </c>
      <c r="T64" s="52">
        <v>30</v>
      </c>
      <c r="U64" s="1"/>
      <c r="V64" s="1"/>
      <c r="W64" s="1"/>
      <c r="X64" s="1"/>
      <c r="Y64" s="1"/>
      <c r="Z64" s="1"/>
    </row>
    <row r="65" spans="1:20" ht="18.75">
      <c r="A65" s="39">
        <v>2020</v>
      </c>
      <c r="B65" s="49"/>
      <c r="C65" s="49"/>
      <c r="D65" s="49"/>
      <c r="E65" s="49"/>
      <c r="F65" s="49">
        <v>30.7</v>
      </c>
      <c r="G65" s="50">
        <v>30.7</v>
      </c>
      <c r="H65" s="42">
        <v>0</v>
      </c>
      <c r="I65" s="49">
        <v>0</v>
      </c>
      <c r="J65" s="49"/>
      <c r="K65" s="51">
        <v>0</v>
      </c>
      <c r="L65" s="49"/>
      <c r="M65" s="49"/>
      <c r="N65" s="49"/>
      <c r="O65" s="49"/>
      <c r="P65" s="49"/>
      <c r="Q65" s="49"/>
      <c r="R65" s="51">
        <v>0</v>
      </c>
      <c r="S65" s="42">
        <v>1.74</v>
      </c>
      <c r="T65" s="52">
        <f>G65+S65</f>
        <v>32.44</v>
      </c>
    </row>
    <row r="66" spans="1:20" ht="18.75">
      <c r="A66" s="20">
        <v>2021</v>
      </c>
      <c r="B66" s="28"/>
      <c r="C66" s="28"/>
      <c r="D66" s="28"/>
      <c r="E66" s="28"/>
      <c r="F66" s="28">
        <v>40</v>
      </c>
      <c r="G66" s="91">
        <f>F66</f>
        <v>40</v>
      </c>
      <c r="H66" s="42">
        <v>0</v>
      </c>
      <c r="I66" s="28">
        <v>0</v>
      </c>
      <c r="J66" s="28"/>
      <c r="K66" s="51">
        <v>0</v>
      </c>
      <c r="L66" s="28"/>
      <c r="M66" s="28"/>
      <c r="N66" s="28"/>
      <c r="O66" s="28"/>
      <c r="P66" s="28"/>
      <c r="Q66" s="28"/>
      <c r="R66" s="51">
        <v>0</v>
      </c>
      <c r="S66" s="42">
        <v>2</v>
      </c>
      <c r="T66" s="52">
        <f>G66+S66</f>
        <v>42</v>
      </c>
    </row>
    <row r="67" spans="1:20" ht="18.75">
      <c r="A67" s="20">
        <v>2022</v>
      </c>
      <c r="B67" s="28"/>
      <c r="C67" s="28"/>
      <c r="D67" s="28"/>
      <c r="E67" s="28"/>
      <c r="F67" s="28">
        <v>29</v>
      </c>
      <c r="G67" s="91">
        <f>F67</f>
        <v>29</v>
      </c>
      <c r="H67" s="42">
        <v>0</v>
      </c>
      <c r="I67" s="28">
        <v>0</v>
      </c>
      <c r="J67" s="28"/>
      <c r="K67" s="51">
        <v>0</v>
      </c>
      <c r="L67" s="28"/>
      <c r="M67" s="28"/>
      <c r="N67" s="28"/>
      <c r="O67" s="28"/>
      <c r="P67" s="28"/>
      <c r="Q67" s="28"/>
      <c r="R67" s="51">
        <v>0</v>
      </c>
      <c r="S67" s="42">
        <v>1</v>
      </c>
      <c r="T67" s="52">
        <f>G67+S67</f>
        <v>30</v>
      </c>
    </row>
    <row r="68" spans="1:20" ht="18.75">
      <c r="A68" s="20">
        <v>2023</v>
      </c>
      <c r="B68" s="28"/>
      <c r="C68" s="28"/>
      <c r="D68" s="28"/>
      <c r="E68" s="28"/>
      <c r="F68" s="28">
        <v>32.58</v>
      </c>
      <c r="G68" s="91">
        <f>F68</f>
        <v>32.58</v>
      </c>
      <c r="H68" s="42">
        <v>0</v>
      </c>
      <c r="I68" s="28">
        <v>0</v>
      </c>
      <c r="J68" s="28"/>
      <c r="K68" s="51">
        <v>0</v>
      </c>
      <c r="L68" s="28"/>
      <c r="M68" s="28"/>
      <c r="N68" s="28"/>
      <c r="O68" s="28"/>
      <c r="P68" s="28"/>
      <c r="Q68" s="28"/>
      <c r="R68" s="51">
        <v>0</v>
      </c>
      <c r="S68" s="42">
        <v>1</v>
      </c>
      <c r="T68" s="52">
        <f>G68+S68</f>
        <v>33.58</v>
      </c>
    </row>
    <row r="69" spans="1:20" ht="18.75">
      <c r="A69" s="20">
        <v>2024</v>
      </c>
      <c r="B69" s="28"/>
      <c r="C69" s="28"/>
      <c r="D69" s="28"/>
      <c r="E69" s="28"/>
      <c r="F69" s="28">
        <v>19.829999999999998</v>
      </c>
      <c r="G69" s="91">
        <f>F69</f>
        <v>19.829999999999998</v>
      </c>
      <c r="H69" s="42">
        <v>0</v>
      </c>
      <c r="I69" s="28">
        <v>0</v>
      </c>
      <c r="J69" s="28"/>
      <c r="K69" s="51">
        <v>0</v>
      </c>
      <c r="L69" s="28"/>
      <c r="M69" s="28"/>
      <c r="N69" s="28"/>
      <c r="O69" s="28"/>
      <c r="P69" s="28"/>
      <c r="Q69" s="28"/>
      <c r="R69" s="51">
        <v>0</v>
      </c>
      <c r="S69" s="42">
        <v>1</v>
      </c>
      <c r="T69" s="52">
        <f>G69+S69</f>
        <v>20.83</v>
      </c>
    </row>
    <row r="76" spans="1:20">
      <c r="L76" s="9"/>
    </row>
  </sheetData>
  <mergeCells count="6">
    <mergeCell ref="A1:T1"/>
    <mergeCell ref="A2:T2"/>
    <mergeCell ref="B3:H3"/>
    <mergeCell ref="I3:K3"/>
    <mergeCell ref="L3:R3"/>
    <mergeCell ref="T3:T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7DF1-AF16-4D2F-9CF5-7DDA1FC9DFE2}">
  <dimension ref="A1:D67"/>
  <sheetViews>
    <sheetView workbookViewId="0">
      <pane ySplit="10" topLeftCell="A53" activePane="bottomLeft" state="frozen"/>
      <selection pane="bottomLeft" activeCell="K72" sqref="K72"/>
    </sheetView>
  </sheetViews>
  <sheetFormatPr defaultRowHeight="15"/>
  <cols>
    <col min="1" max="1" width="9.7109375" customWidth="1"/>
    <col min="2" max="2" width="11.85546875" customWidth="1"/>
    <col min="3" max="3" width="10.28515625" customWidth="1"/>
    <col min="4" max="4" width="17.7109375" customWidth="1"/>
  </cols>
  <sheetData>
    <row r="1" spans="1:4" ht="36">
      <c r="A1" s="102" t="s">
        <v>3</v>
      </c>
      <c r="B1" s="102"/>
      <c r="C1" s="102"/>
      <c r="D1" s="102"/>
    </row>
    <row r="2" spans="1:4" ht="37.5">
      <c r="A2" s="17"/>
      <c r="B2" s="53" t="s">
        <v>0</v>
      </c>
      <c r="C2" s="53" t="s">
        <v>1</v>
      </c>
      <c r="D2" s="54" t="s">
        <v>2</v>
      </c>
    </row>
    <row r="3" spans="1:4" ht="18.75">
      <c r="A3" s="39">
        <v>1960</v>
      </c>
      <c r="B3" s="55">
        <v>7094</v>
      </c>
      <c r="C3" s="55">
        <v>60</v>
      </c>
      <c r="D3" s="56">
        <v>7154</v>
      </c>
    </row>
    <row r="4" spans="1:4" ht="18.75">
      <c r="A4" s="39">
        <v>1961</v>
      </c>
      <c r="B4" s="55">
        <v>6260</v>
      </c>
      <c r="C4" s="55">
        <v>127</v>
      </c>
      <c r="D4" s="56">
        <v>6387</v>
      </c>
    </row>
    <row r="5" spans="1:4" ht="18.75">
      <c r="A5" s="39">
        <v>1962</v>
      </c>
      <c r="B5" s="55">
        <v>8332</v>
      </c>
      <c r="C5" s="55">
        <v>244</v>
      </c>
      <c r="D5" s="56">
        <v>8576</v>
      </c>
    </row>
    <row r="6" spans="1:4" ht="18.75">
      <c r="A6" s="39">
        <v>1963</v>
      </c>
      <c r="B6" s="55">
        <v>8049</v>
      </c>
      <c r="C6" s="55">
        <v>466</v>
      </c>
      <c r="D6" s="56">
        <v>8515</v>
      </c>
    </row>
    <row r="7" spans="1:4" ht="18.75">
      <c r="A7" s="39">
        <v>1964</v>
      </c>
      <c r="B7" s="55">
        <v>9113</v>
      </c>
      <c r="C7" s="55">
        <v>1539</v>
      </c>
      <c r="D7" s="56">
        <v>10652</v>
      </c>
    </row>
    <row r="8" spans="1:4" ht="18.75">
      <c r="A8" s="39">
        <v>1965</v>
      </c>
      <c r="B8" s="55">
        <v>8473</v>
      </c>
      <c r="C8" s="55">
        <v>861</v>
      </c>
      <c r="D8" s="56">
        <v>9334</v>
      </c>
    </row>
    <row r="9" spans="1:4" ht="18.75">
      <c r="A9" s="39">
        <v>1966</v>
      </c>
      <c r="B9" s="55">
        <v>8420</v>
      </c>
      <c r="C9" s="55">
        <v>1370</v>
      </c>
      <c r="D9" s="56">
        <v>9790</v>
      </c>
    </row>
    <row r="10" spans="1:4" ht="18.75">
      <c r="A10" s="39">
        <v>1967</v>
      </c>
      <c r="B10" s="55">
        <v>10388</v>
      </c>
      <c r="C10" s="55">
        <v>1678</v>
      </c>
      <c r="D10" s="56">
        <v>12066</v>
      </c>
    </row>
    <row r="11" spans="1:4" ht="18.75">
      <c r="A11" s="39">
        <v>1968</v>
      </c>
      <c r="B11" s="55">
        <v>8257</v>
      </c>
      <c r="C11" s="55">
        <v>1535</v>
      </c>
      <c r="D11" s="56">
        <v>9792</v>
      </c>
    </row>
    <row r="12" spans="1:4" ht="18.75">
      <c r="A12" s="39">
        <v>1969</v>
      </c>
      <c r="B12" s="55">
        <v>8482</v>
      </c>
      <c r="C12" s="55">
        <v>3128</v>
      </c>
      <c r="D12" s="56">
        <v>11610</v>
      </c>
    </row>
    <row r="13" spans="1:4" ht="18.75">
      <c r="A13" s="39">
        <v>1970</v>
      </c>
      <c r="B13" s="55">
        <v>8193</v>
      </c>
      <c r="C13" s="55">
        <v>3097</v>
      </c>
      <c r="D13" s="56">
        <v>11290</v>
      </c>
    </row>
    <row r="14" spans="1:4" ht="18.75">
      <c r="A14" s="39">
        <v>1971</v>
      </c>
      <c r="B14" s="55">
        <v>7567</v>
      </c>
      <c r="C14" s="55">
        <v>3177</v>
      </c>
      <c r="D14" s="56">
        <v>10744</v>
      </c>
    </row>
    <row r="15" spans="1:4" ht="18.75">
      <c r="A15" s="39">
        <v>1972</v>
      </c>
      <c r="B15" s="55">
        <v>8352</v>
      </c>
      <c r="C15" s="55">
        <v>2578</v>
      </c>
      <c r="D15" s="56">
        <v>10930</v>
      </c>
    </row>
    <row r="16" spans="1:4" ht="18.75">
      <c r="A16" s="39">
        <v>1973</v>
      </c>
      <c r="B16" s="55">
        <v>9760</v>
      </c>
      <c r="C16" s="55">
        <v>2852</v>
      </c>
      <c r="D16" s="56">
        <v>12612</v>
      </c>
    </row>
    <row r="17" spans="1:4" ht="18.75">
      <c r="A17" s="39">
        <v>1974</v>
      </c>
      <c r="B17" s="55">
        <v>9557</v>
      </c>
      <c r="C17" s="55">
        <v>2310</v>
      </c>
      <c r="D17" s="56">
        <v>11867</v>
      </c>
    </row>
    <row r="18" spans="1:4" ht="18.75">
      <c r="A18" s="39">
        <v>1975</v>
      </c>
      <c r="B18" s="55">
        <v>9582</v>
      </c>
      <c r="C18" s="55">
        <v>2333</v>
      </c>
      <c r="D18" s="56">
        <v>11915</v>
      </c>
    </row>
    <row r="19" spans="1:4" ht="18.75">
      <c r="A19" s="39">
        <v>1976</v>
      </c>
      <c r="B19" s="55">
        <v>7812</v>
      </c>
      <c r="C19" s="55">
        <v>1507</v>
      </c>
      <c r="D19" s="56">
        <v>9319</v>
      </c>
    </row>
    <row r="20" spans="1:4" ht="18.75">
      <c r="A20" s="39">
        <v>1977</v>
      </c>
      <c r="B20" s="55">
        <v>7749</v>
      </c>
      <c r="C20" s="55">
        <v>1652</v>
      </c>
      <c r="D20" s="56">
        <v>9401</v>
      </c>
    </row>
    <row r="21" spans="1:4" ht="18.75">
      <c r="A21" s="39">
        <v>1978</v>
      </c>
      <c r="B21" s="55">
        <v>6509</v>
      </c>
      <c r="C21" s="55">
        <v>1159</v>
      </c>
      <c r="D21" s="56">
        <v>7668</v>
      </c>
    </row>
    <row r="22" spans="1:4" ht="18.75">
      <c r="A22" s="39">
        <v>1979</v>
      </c>
      <c r="B22" s="55">
        <v>6405</v>
      </c>
      <c r="C22" s="55">
        <v>1707</v>
      </c>
      <c r="D22" s="56">
        <v>8112</v>
      </c>
    </row>
    <row r="23" spans="1:4" ht="18.75">
      <c r="A23" s="39">
        <v>1980</v>
      </c>
      <c r="B23" s="55">
        <v>8112</v>
      </c>
      <c r="C23" s="55">
        <v>2035</v>
      </c>
      <c r="D23" s="56">
        <v>10147</v>
      </c>
    </row>
    <row r="24" spans="1:4" ht="18.75">
      <c r="A24" s="39">
        <v>1981</v>
      </c>
      <c r="B24" s="55">
        <v>7336</v>
      </c>
      <c r="C24" s="55">
        <v>2602</v>
      </c>
      <c r="D24" s="56">
        <v>9938</v>
      </c>
    </row>
    <row r="25" spans="1:4" ht="18.75">
      <c r="A25" s="39">
        <v>1982</v>
      </c>
      <c r="B25" s="55">
        <v>6258</v>
      </c>
      <c r="C25" s="55">
        <v>2379</v>
      </c>
      <c r="D25" s="56">
        <v>8637</v>
      </c>
    </row>
    <row r="26" spans="1:4" ht="18.75">
      <c r="A26" s="39">
        <v>1983</v>
      </c>
      <c r="B26" s="55">
        <v>7266</v>
      </c>
      <c r="C26" s="55">
        <v>1457</v>
      </c>
      <c r="D26" s="56">
        <v>8723</v>
      </c>
    </row>
    <row r="27" spans="1:4" ht="18.75">
      <c r="A27" s="39">
        <v>1984</v>
      </c>
      <c r="B27" s="55">
        <v>5863</v>
      </c>
      <c r="C27" s="55">
        <v>1029</v>
      </c>
      <c r="D27" s="56">
        <v>6892</v>
      </c>
    </row>
    <row r="28" spans="1:4" ht="18.75">
      <c r="A28" s="39">
        <v>1985</v>
      </c>
      <c r="B28" s="55">
        <v>6613</v>
      </c>
      <c r="C28" s="55">
        <v>1433</v>
      </c>
      <c r="D28" s="56">
        <v>8046</v>
      </c>
    </row>
    <row r="29" spans="1:4" ht="18.75">
      <c r="A29" s="39">
        <v>1986</v>
      </c>
      <c r="B29" s="57">
        <v>7684</v>
      </c>
      <c r="C29" s="57">
        <v>1493</v>
      </c>
      <c r="D29" s="56">
        <v>9177</v>
      </c>
    </row>
    <row r="30" spans="1:4" ht="18.75">
      <c r="A30" s="39">
        <v>1987</v>
      </c>
      <c r="B30" s="57">
        <v>6573</v>
      </c>
      <c r="C30" s="57">
        <v>1541</v>
      </c>
      <c r="D30" s="56">
        <v>8114</v>
      </c>
    </row>
    <row r="31" spans="1:4" ht="18.75">
      <c r="A31" s="39">
        <v>1988</v>
      </c>
      <c r="B31" s="57">
        <v>6416</v>
      </c>
      <c r="C31" s="57">
        <v>1138</v>
      </c>
      <c r="D31" s="56">
        <v>7554</v>
      </c>
    </row>
    <row r="32" spans="1:4" ht="18.75">
      <c r="A32" s="39">
        <v>1989</v>
      </c>
      <c r="B32" s="57">
        <v>5060</v>
      </c>
      <c r="C32" s="57">
        <v>703</v>
      </c>
      <c r="D32" s="56">
        <v>5763</v>
      </c>
    </row>
    <row r="33" spans="1:4" ht="18.75">
      <c r="A33" s="39">
        <v>1990</v>
      </c>
      <c r="B33" s="57">
        <v>4073</v>
      </c>
      <c r="C33" s="57">
        <v>544</v>
      </c>
      <c r="D33" s="56">
        <v>4617</v>
      </c>
    </row>
    <row r="34" spans="1:4" ht="18.75">
      <c r="A34" s="39">
        <v>1991</v>
      </c>
      <c r="B34" s="57">
        <v>3193</v>
      </c>
      <c r="C34" s="57">
        <v>534</v>
      </c>
      <c r="D34" s="56">
        <v>3727</v>
      </c>
    </row>
    <row r="35" spans="1:4" ht="18.75">
      <c r="A35" s="39">
        <v>1992</v>
      </c>
      <c r="B35" s="57">
        <v>3400</v>
      </c>
      <c r="C35" s="57">
        <v>262</v>
      </c>
      <c r="D35" s="56">
        <v>3662</v>
      </c>
    </row>
    <row r="36" spans="1:4" ht="18.75">
      <c r="A36" s="39">
        <v>1993</v>
      </c>
      <c r="B36" s="57">
        <v>3207</v>
      </c>
      <c r="C36" s="57">
        <v>38</v>
      </c>
      <c r="D36" s="56">
        <v>3245</v>
      </c>
    </row>
    <row r="37" spans="1:4" ht="18.75">
      <c r="A37" s="39">
        <v>1994</v>
      </c>
      <c r="B37" s="57">
        <v>3673</v>
      </c>
      <c r="C37" s="57">
        <v>21</v>
      </c>
      <c r="D37" s="56">
        <v>3694</v>
      </c>
    </row>
    <row r="38" spans="1:4" ht="18.75">
      <c r="A38" s="39">
        <v>1995</v>
      </c>
      <c r="B38" s="57">
        <v>3247</v>
      </c>
      <c r="C38" s="57">
        <v>87</v>
      </c>
      <c r="D38" s="56">
        <v>3334</v>
      </c>
    </row>
    <row r="39" spans="1:4" ht="18.75">
      <c r="A39" s="39">
        <v>1996</v>
      </c>
      <c r="B39" s="57">
        <v>2800</v>
      </c>
      <c r="C39" s="57">
        <v>94</v>
      </c>
      <c r="D39" s="56">
        <v>2894</v>
      </c>
    </row>
    <row r="40" spans="1:4" ht="18.75">
      <c r="A40" s="39">
        <v>1997</v>
      </c>
      <c r="B40" s="57">
        <v>2246</v>
      </c>
      <c r="C40" s="57">
        <v>61</v>
      </c>
      <c r="D40" s="56">
        <v>2307</v>
      </c>
    </row>
    <row r="41" spans="1:4" ht="18.75">
      <c r="A41" s="39">
        <v>1998</v>
      </c>
      <c r="B41" s="57">
        <v>2329</v>
      </c>
      <c r="C41" s="57">
        <v>19</v>
      </c>
      <c r="D41" s="56">
        <v>2348</v>
      </c>
    </row>
    <row r="42" spans="1:4" ht="18.75">
      <c r="A42" s="39">
        <v>1999</v>
      </c>
      <c r="B42" s="57">
        <v>2192</v>
      </c>
      <c r="C42" s="57">
        <v>21</v>
      </c>
      <c r="D42" s="56">
        <v>2213</v>
      </c>
    </row>
    <row r="43" spans="1:4" ht="18.75">
      <c r="A43" s="39">
        <v>2000</v>
      </c>
      <c r="B43" s="57">
        <v>2862</v>
      </c>
      <c r="C43" s="57">
        <v>31</v>
      </c>
      <c r="D43" s="56">
        <v>2893</v>
      </c>
    </row>
    <row r="44" spans="1:4" ht="18.75">
      <c r="A44" s="39">
        <v>2001</v>
      </c>
      <c r="B44" s="57">
        <v>3025</v>
      </c>
      <c r="C44" s="57">
        <v>44</v>
      </c>
      <c r="D44" s="56">
        <v>3069</v>
      </c>
    </row>
    <row r="45" spans="1:4" ht="18.75">
      <c r="A45" s="39">
        <v>2002</v>
      </c>
      <c r="B45" s="57">
        <v>2620</v>
      </c>
      <c r="C45" s="57">
        <v>11</v>
      </c>
      <c r="D45" s="56">
        <v>2631</v>
      </c>
    </row>
    <row r="46" spans="1:4" ht="18.75">
      <c r="A46" s="39">
        <v>2003</v>
      </c>
      <c r="B46" s="57">
        <v>2430</v>
      </c>
      <c r="C46" s="57">
        <v>12</v>
      </c>
      <c r="D46" s="56">
        <v>2442</v>
      </c>
    </row>
    <row r="47" spans="1:4" ht="18.75">
      <c r="A47" s="39">
        <v>2004</v>
      </c>
      <c r="B47" s="57">
        <v>2116</v>
      </c>
      <c r="C47" s="57">
        <v>18</v>
      </c>
      <c r="D47" s="56">
        <v>2134</v>
      </c>
    </row>
    <row r="48" spans="1:4" ht="18.75">
      <c r="A48" s="39">
        <v>2005</v>
      </c>
      <c r="B48" s="57">
        <v>2121</v>
      </c>
      <c r="C48" s="57">
        <v>17</v>
      </c>
      <c r="D48" s="56">
        <v>2138</v>
      </c>
    </row>
    <row r="49" spans="1:4" ht="18.75">
      <c r="A49" s="39">
        <v>2006</v>
      </c>
      <c r="B49" s="57">
        <v>1981</v>
      </c>
      <c r="C49" s="57">
        <v>26</v>
      </c>
      <c r="D49" s="56">
        <v>2007</v>
      </c>
    </row>
    <row r="50" spans="1:4" ht="18.75">
      <c r="A50" s="39">
        <v>2007</v>
      </c>
      <c r="B50" s="57">
        <v>1487</v>
      </c>
      <c r="C50" s="57">
        <v>27</v>
      </c>
      <c r="D50" s="56">
        <v>1514</v>
      </c>
    </row>
    <row r="51" spans="1:4" ht="18.75">
      <c r="A51" s="39">
        <v>2008</v>
      </c>
      <c r="B51" s="57">
        <v>1623</v>
      </c>
      <c r="C51" s="57">
        <v>30</v>
      </c>
      <c r="D51" s="56">
        <v>1653</v>
      </c>
    </row>
    <row r="52" spans="1:4" ht="18.75">
      <c r="A52" s="39">
        <v>2009</v>
      </c>
      <c r="B52" s="57">
        <v>1244</v>
      </c>
      <c r="C52" s="57">
        <v>29</v>
      </c>
      <c r="D52" s="56">
        <v>1273</v>
      </c>
    </row>
    <row r="53" spans="1:4" ht="18.75">
      <c r="A53" s="39">
        <v>2010</v>
      </c>
      <c r="B53" s="57">
        <v>1526</v>
      </c>
      <c r="C53" s="57">
        <v>43</v>
      </c>
      <c r="D53" s="56">
        <v>1569</v>
      </c>
    </row>
    <row r="54" spans="1:4" ht="18.75">
      <c r="A54" s="39">
        <v>2011</v>
      </c>
      <c r="B54" s="57">
        <v>1572</v>
      </c>
      <c r="C54" s="57">
        <v>32</v>
      </c>
      <c r="D54" s="56">
        <v>1604</v>
      </c>
    </row>
    <row r="55" spans="1:4" ht="18.75">
      <c r="A55" s="39">
        <v>2012</v>
      </c>
      <c r="B55" s="57">
        <v>1355</v>
      </c>
      <c r="C55" s="57">
        <v>34</v>
      </c>
      <c r="D55" s="56">
        <v>1389</v>
      </c>
    </row>
    <row r="56" spans="1:4" ht="18.75">
      <c r="A56" s="39">
        <v>2013</v>
      </c>
      <c r="B56" s="57">
        <v>1188</v>
      </c>
      <c r="C56" s="57">
        <v>52</v>
      </c>
      <c r="D56" s="56">
        <v>1240</v>
      </c>
    </row>
    <row r="57" spans="1:4" ht="18.75">
      <c r="A57" s="39">
        <v>2014</v>
      </c>
      <c r="B57" s="58">
        <v>1188</v>
      </c>
      <c r="C57" s="57">
        <v>62</v>
      </c>
      <c r="D57" s="56">
        <v>1250</v>
      </c>
    </row>
    <row r="58" spans="1:4" ht="18.75">
      <c r="A58" s="39">
        <v>2015</v>
      </c>
      <c r="B58" s="58">
        <v>1131</v>
      </c>
      <c r="C58" s="59">
        <v>62</v>
      </c>
      <c r="D58" s="56">
        <v>1193</v>
      </c>
    </row>
    <row r="59" spans="1:4" ht="18.75">
      <c r="A59" s="39">
        <v>2016</v>
      </c>
      <c r="B59" s="58">
        <v>1111</v>
      </c>
      <c r="C59" s="59">
        <v>32</v>
      </c>
      <c r="D59" s="56">
        <v>1143</v>
      </c>
    </row>
    <row r="60" spans="1:4" ht="18.75">
      <c r="A60" s="20">
        <v>2017</v>
      </c>
      <c r="B60" s="58">
        <v>990</v>
      </c>
      <c r="C60" s="59">
        <v>31</v>
      </c>
      <c r="D60" s="56">
        <v>1021</v>
      </c>
    </row>
    <row r="61" spans="1:4" ht="18.75">
      <c r="A61" s="20">
        <v>2018</v>
      </c>
      <c r="B61" s="58">
        <v>821</v>
      </c>
      <c r="C61" s="59">
        <v>41</v>
      </c>
      <c r="D61" s="56">
        <v>862</v>
      </c>
    </row>
    <row r="62" spans="1:4" ht="18.75">
      <c r="A62" s="20">
        <v>2019</v>
      </c>
      <c r="B62" s="58">
        <v>841</v>
      </c>
      <c r="C62" s="59">
        <v>30</v>
      </c>
      <c r="D62" s="56">
        <f>SUM(B62:C62)</f>
        <v>871</v>
      </c>
    </row>
    <row r="63" spans="1:4" ht="18.75">
      <c r="A63" s="20">
        <v>2020</v>
      </c>
      <c r="B63" s="58">
        <v>839</v>
      </c>
      <c r="C63" s="59">
        <v>32.4</v>
      </c>
      <c r="D63" s="56">
        <f>B63+C63</f>
        <v>871.4</v>
      </c>
    </row>
    <row r="64" spans="1:4" ht="18.75">
      <c r="A64" s="20">
        <v>2021</v>
      </c>
      <c r="B64" s="58">
        <v>575</v>
      </c>
      <c r="C64" s="59">
        <v>42</v>
      </c>
      <c r="D64" s="92">
        <f>B64+C64</f>
        <v>617</v>
      </c>
    </row>
    <row r="65" spans="1:4" ht="18.75">
      <c r="A65" s="20">
        <v>2022</v>
      </c>
      <c r="B65" s="58">
        <v>669</v>
      </c>
      <c r="C65" s="59">
        <v>30</v>
      </c>
      <c r="D65" s="92">
        <f>B65+C65</f>
        <v>699</v>
      </c>
    </row>
    <row r="66" spans="1:4" ht="18.75">
      <c r="A66" s="20">
        <v>2023</v>
      </c>
      <c r="B66" s="58">
        <f>'1. States of Origin'!W68</f>
        <v>539.21</v>
      </c>
      <c r="C66" s="59">
        <v>34</v>
      </c>
      <c r="D66" s="92">
        <f>B66+C66</f>
        <v>573.21</v>
      </c>
    </row>
    <row r="67" spans="1:4" ht="18.75">
      <c r="A67" s="20">
        <v>2024</v>
      </c>
      <c r="B67" s="58">
        <f>'1. States of Origin'!W69</f>
        <v>382.61</v>
      </c>
      <c r="C67" s="59">
        <f>'2. Distant Water'!T69</f>
        <v>20.83</v>
      </c>
      <c r="D67" s="92">
        <f>B67+C67</f>
        <v>403.44</v>
      </c>
    </row>
  </sheetData>
  <mergeCells count="1">
    <mergeCell ref="A1:D1"/>
  </mergeCells>
  <pageMargins left="0.7" right="0.7" top="0.75" bottom="0.75" header="0.3" footer="0.3"/>
  <pageSetup paperSize="9" orientation="portrait" r:id="rId1"/>
  <ignoredErrors>
    <ignoredError sqref="D6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2E224-2180-4E23-B566-B4F525EFE567}">
  <dimension ref="A1:K31"/>
  <sheetViews>
    <sheetView workbookViewId="0">
      <pane ySplit="4" topLeftCell="A14" activePane="bottomLeft" state="frozen"/>
      <selection pane="bottomLeft" activeCell="Q29" sqref="Q29"/>
    </sheetView>
  </sheetViews>
  <sheetFormatPr defaultRowHeight="15"/>
  <cols>
    <col min="1" max="1" width="11.140625" customWidth="1"/>
    <col min="2" max="2" width="12.42578125" customWidth="1"/>
    <col min="3" max="3" width="14.28515625" customWidth="1"/>
    <col min="4" max="4" width="12.7109375" customWidth="1"/>
    <col min="5" max="5" width="11" customWidth="1"/>
    <col min="6" max="6" width="11.140625" customWidth="1"/>
    <col min="7" max="7" width="14" customWidth="1"/>
    <col min="8" max="8" width="9.28515625" customWidth="1"/>
    <col min="9" max="9" width="9.28515625" bestFit="1" customWidth="1"/>
    <col min="10" max="10" width="10.5703125" bestFit="1" customWidth="1"/>
  </cols>
  <sheetData>
    <row r="1" spans="1:10" ht="46.5">
      <c r="A1" s="111" t="s">
        <v>35</v>
      </c>
      <c r="B1" s="111"/>
      <c r="C1" s="111"/>
      <c r="D1" s="111"/>
      <c r="E1" s="111"/>
      <c r="F1" s="111"/>
      <c r="G1" s="111"/>
      <c r="H1" s="111"/>
      <c r="I1" s="111"/>
      <c r="J1" s="111"/>
    </row>
    <row r="2" spans="1:10" ht="18.75">
      <c r="A2" s="112" t="s">
        <v>34</v>
      </c>
      <c r="B2" s="112" t="s">
        <v>29</v>
      </c>
      <c r="C2" s="60" t="s">
        <v>32</v>
      </c>
      <c r="D2" s="112" t="s">
        <v>21</v>
      </c>
      <c r="E2" s="112" t="s">
        <v>28</v>
      </c>
      <c r="F2" s="112" t="s">
        <v>9</v>
      </c>
      <c r="G2" s="112" t="s">
        <v>61</v>
      </c>
      <c r="H2" s="112" t="s">
        <v>62</v>
      </c>
      <c r="I2" s="112" t="s">
        <v>30</v>
      </c>
      <c r="J2" s="112" t="s">
        <v>2</v>
      </c>
    </row>
    <row r="3" spans="1:10" ht="37.5">
      <c r="A3" s="113"/>
      <c r="B3" s="113"/>
      <c r="C3" s="61" t="s">
        <v>10</v>
      </c>
      <c r="D3" s="113"/>
      <c r="E3" s="113"/>
      <c r="F3" s="113"/>
      <c r="G3" s="113"/>
      <c r="H3" s="113"/>
      <c r="I3" s="113"/>
      <c r="J3" s="113"/>
    </row>
    <row r="4" spans="1:10" ht="37.5">
      <c r="A4" s="114"/>
      <c r="B4" s="114"/>
      <c r="C4" s="62" t="s">
        <v>33</v>
      </c>
      <c r="D4" s="114"/>
      <c r="E4" s="114"/>
      <c r="F4" s="114"/>
      <c r="G4" s="114"/>
      <c r="H4" s="114"/>
      <c r="I4" s="114"/>
      <c r="J4" s="114"/>
    </row>
    <row r="5" spans="1:10" ht="18.75">
      <c r="A5" s="64">
        <v>2000</v>
      </c>
      <c r="B5" s="65">
        <v>62106</v>
      </c>
      <c r="C5" s="66">
        <v>0</v>
      </c>
      <c r="D5" s="65">
        <v>27346</v>
      </c>
      <c r="E5" s="65">
        <v>2918</v>
      </c>
      <c r="F5" s="66">
        <v>0</v>
      </c>
      <c r="G5" s="65">
        <v>12624</v>
      </c>
      <c r="H5" s="65"/>
      <c r="I5" s="66">
        <v>0</v>
      </c>
      <c r="J5" s="63">
        <v>104994</v>
      </c>
    </row>
    <row r="6" spans="1:10" ht="18.75">
      <c r="A6" s="64">
        <v>2001</v>
      </c>
      <c r="B6" s="65">
        <v>58961</v>
      </c>
      <c r="C6" s="66">
        <v>0</v>
      </c>
      <c r="D6" s="65">
        <v>33504</v>
      </c>
      <c r="E6" s="65">
        <v>3607</v>
      </c>
      <c r="F6" s="66">
        <v>0</v>
      </c>
      <c r="G6" s="65">
        <v>16410</v>
      </c>
      <c r="H6" s="65"/>
      <c r="I6" s="66">
        <v>0</v>
      </c>
      <c r="J6" s="63">
        <v>112482</v>
      </c>
    </row>
    <row r="7" spans="1:10" ht="18.75">
      <c r="A7" s="64">
        <v>2002</v>
      </c>
      <c r="B7" s="65">
        <v>54425</v>
      </c>
      <c r="C7" s="66">
        <v>0</v>
      </c>
      <c r="D7" s="65">
        <v>32984</v>
      </c>
      <c r="E7" s="65">
        <v>5576</v>
      </c>
      <c r="F7" s="66">
        <v>0</v>
      </c>
      <c r="G7" s="65">
        <v>25248</v>
      </c>
      <c r="H7" s="65"/>
      <c r="I7" s="66">
        <v>0</v>
      </c>
      <c r="J7" s="63">
        <v>118233</v>
      </c>
    </row>
    <row r="8" spans="1:10" ht="18.75">
      <c r="A8" s="64">
        <v>2003</v>
      </c>
      <c r="B8" s="65">
        <v>51442</v>
      </c>
      <c r="C8" s="66">
        <v>0</v>
      </c>
      <c r="D8" s="65">
        <v>34968</v>
      </c>
      <c r="E8" s="65">
        <v>5357</v>
      </c>
      <c r="F8" s="66">
        <v>0</v>
      </c>
      <c r="G8" s="65">
        <v>33862</v>
      </c>
      <c r="H8" s="65"/>
      <c r="I8" s="66">
        <v>0</v>
      </c>
      <c r="J8" s="63">
        <v>125629</v>
      </c>
    </row>
    <row r="9" spans="1:10" ht="18.75">
      <c r="A9" s="64">
        <v>2004</v>
      </c>
      <c r="B9" s="65">
        <v>57005</v>
      </c>
      <c r="C9" s="66">
        <v>0</v>
      </c>
      <c r="D9" s="65">
        <v>55064</v>
      </c>
      <c r="E9" s="65">
        <v>7294</v>
      </c>
      <c r="F9" s="66">
        <v>0</v>
      </c>
      <c r="G9" s="65">
        <v>24679</v>
      </c>
      <c r="H9" s="65"/>
      <c r="I9" s="66">
        <v>0</v>
      </c>
      <c r="J9" s="63">
        <v>144042</v>
      </c>
    </row>
    <row r="10" spans="1:10" ht="18.75">
      <c r="A10" s="64">
        <v>2005</v>
      </c>
      <c r="B10" s="65">
        <v>45886</v>
      </c>
      <c r="C10" s="66">
        <v>0</v>
      </c>
      <c r="D10" s="65">
        <v>60145</v>
      </c>
      <c r="E10" s="65">
        <v>9150</v>
      </c>
      <c r="F10" s="66">
        <v>0</v>
      </c>
      <c r="G10" s="65">
        <v>23592</v>
      </c>
      <c r="H10" s="65"/>
      <c r="I10" s="66">
        <v>0</v>
      </c>
      <c r="J10" s="63">
        <v>138773</v>
      </c>
    </row>
    <row r="11" spans="1:10" ht="18.75">
      <c r="A11" s="64">
        <v>2006</v>
      </c>
      <c r="B11" s="65">
        <v>49279</v>
      </c>
      <c r="C11" s="66">
        <v>0</v>
      </c>
      <c r="D11" s="65">
        <v>62812</v>
      </c>
      <c r="E11" s="65">
        <v>8261</v>
      </c>
      <c r="F11" s="66">
        <v>0</v>
      </c>
      <c r="G11" s="65">
        <v>33380</v>
      </c>
      <c r="H11" s="65"/>
      <c r="I11" s="66">
        <v>424</v>
      </c>
      <c r="J11" s="63">
        <v>154156</v>
      </c>
    </row>
    <row r="12" spans="1:10" ht="18.75">
      <c r="A12" s="64">
        <v>2007</v>
      </c>
      <c r="B12" s="65">
        <v>42820</v>
      </c>
      <c r="C12" s="66">
        <v>0</v>
      </c>
      <c r="D12" s="65">
        <v>82977</v>
      </c>
      <c r="E12" s="65">
        <v>6175</v>
      </c>
      <c r="F12" s="66">
        <v>0</v>
      </c>
      <c r="G12" s="65">
        <v>44341</v>
      </c>
      <c r="H12" s="65"/>
      <c r="I12" s="66" t="s">
        <v>18</v>
      </c>
      <c r="J12" s="63">
        <v>176313</v>
      </c>
    </row>
    <row r="13" spans="1:10" ht="18.75">
      <c r="A13" s="64">
        <v>2008</v>
      </c>
      <c r="B13" s="65">
        <v>58000</v>
      </c>
      <c r="C13" s="66">
        <v>0</v>
      </c>
      <c r="D13" s="65">
        <v>81301</v>
      </c>
      <c r="E13" s="65">
        <v>15400</v>
      </c>
      <c r="F13" s="65">
        <v>5512</v>
      </c>
      <c r="G13" s="65">
        <v>41881</v>
      </c>
      <c r="H13" s="65"/>
      <c r="I13" s="66">
        <v>61</v>
      </c>
      <c r="J13" s="63">
        <v>202155</v>
      </c>
    </row>
    <row r="14" spans="1:10" ht="18.75">
      <c r="A14" s="64">
        <v>2009</v>
      </c>
      <c r="B14" s="65">
        <v>47892</v>
      </c>
      <c r="C14" s="66">
        <v>0</v>
      </c>
      <c r="D14" s="65">
        <v>71133</v>
      </c>
      <c r="E14" s="66" t="s">
        <v>18</v>
      </c>
      <c r="F14" s="65">
        <v>6696</v>
      </c>
      <c r="G14" s="66" t="s">
        <v>18</v>
      </c>
      <c r="H14" s="66"/>
      <c r="I14" s="66" t="s">
        <v>18</v>
      </c>
      <c r="J14" s="63">
        <v>125721</v>
      </c>
    </row>
    <row r="15" spans="1:10" ht="18.75">
      <c r="A15" s="64">
        <v>2010</v>
      </c>
      <c r="B15" s="65">
        <v>58300</v>
      </c>
      <c r="C15" s="66">
        <v>0</v>
      </c>
      <c r="D15" s="65">
        <v>115065</v>
      </c>
      <c r="E15" s="66" t="s">
        <v>18</v>
      </c>
      <c r="F15" s="65">
        <v>15041</v>
      </c>
      <c r="G15" s="65">
        <v>14585</v>
      </c>
      <c r="H15" s="65"/>
      <c r="I15" s="66" t="s">
        <v>18</v>
      </c>
      <c r="J15" s="63">
        <v>202991</v>
      </c>
    </row>
    <row r="16" spans="1:10" ht="18.75">
      <c r="A16" s="64">
        <v>2011</v>
      </c>
      <c r="B16" s="65">
        <v>77641</v>
      </c>
      <c r="C16" s="66">
        <v>0</v>
      </c>
      <c r="D16" s="65">
        <v>99086</v>
      </c>
      <c r="E16" s="66" t="s">
        <v>18</v>
      </c>
      <c r="F16" s="65">
        <v>14303</v>
      </c>
      <c r="G16" s="66" t="s">
        <v>18</v>
      </c>
      <c r="H16" s="66"/>
      <c r="I16" s="66" t="s">
        <v>18</v>
      </c>
      <c r="J16" s="63">
        <v>191030</v>
      </c>
    </row>
    <row r="17" spans="1:11" ht="18.75">
      <c r="A17" s="64">
        <v>2012</v>
      </c>
      <c r="B17" s="65">
        <v>50811</v>
      </c>
      <c r="C17" s="66">
        <v>0</v>
      </c>
      <c r="D17" s="65">
        <v>97499</v>
      </c>
      <c r="E17" s="66" t="s">
        <v>18</v>
      </c>
      <c r="F17" s="65">
        <v>18611</v>
      </c>
      <c r="G17" s="65">
        <v>4743</v>
      </c>
      <c r="H17" s="66" t="s">
        <v>18</v>
      </c>
      <c r="I17" s="66" t="s">
        <v>18</v>
      </c>
      <c r="J17" s="65">
        <v>171664</v>
      </c>
    </row>
    <row r="18" spans="1:11" ht="18.75">
      <c r="A18" s="64">
        <v>2013</v>
      </c>
      <c r="B18" s="65">
        <v>59207</v>
      </c>
      <c r="C18" s="66">
        <v>0</v>
      </c>
      <c r="D18" s="65">
        <v>74445</v>
      </c>
      <c r="E18" s="66" t="s">
        <v>18</v>
      </c>
      <c r="F18" s="65">
        <v>15912</v>
      </c>
      <c r="G18" s="67">
        <v>3732</v>
      </c>
      <c r="H18" s="68" t="s">
        <v>18</v>
      </c>
      <c r="I18" s="66" t="s">
        <v>18</v>
      </c>
      <c r="J18" s="65">
        <v>153296</v>
      </c>
    </row>
    <row r="19" spans="1:11" ht="18.75">
      <c r="A19" s="69">
        <v>2014</v>
      </c>
      <c r="B19" s="70">
        <v>39534</v>
      </c>
      <c r="C19" s="71">
        <v>0</v>
      </c>
      <c r="D19" s="70">
        <v>53985</v>
      </c>
      <c r="E19" s="71" t="s">
        <v>18</v>
      </c>
      <c r="F19" s="70">
        <v>20229</v>
      </c>
      <c r="G19" s="72">
        <v>8479</v>
      </c>
      <c r="H19" s="73" t="s">
        <v>18</v>
      </c>
      <c r="I19" s="73" t="s">
        <v>18</v>
      </c>
      <c r="J19" s="70">
        <v>122227</v>
      </c>
      <c r="K19" s="9"/>
    </row>
    <row r="20" spans="1:11" ht="18.75">
      <c r="A20" s="74">
        <v>2015</v>
      </c>
      <c r="B20" s="75">
        <v>64159</v>
      </c>
      <c r="C20" s="76">
        <v>0</v>
      </c>
      <c r="D20" s="75">
        <v>68986</v>
      </c>
      <c r="E20" s="66" t="s">
        <v>18</v>
      </c>
      <c r="F20" s="75">
        <v>25433</v>
      </c>
      <c r="G20" s="75">
        <v>7028</v>
      </c>
      <c r="H20" s="68" t="s">
        <v>18</v>
      </c>
      <c r="I20" s="68" t="s">
        <v>18</v>
      </c>
      <c r="J20" s="75">
        <f>SUM(B20:I20)</f>
        <v>165606</v>
      </c>
    </row>
    <row r="21" spans="1:11" ht="18.75">
      <c r="A21" s="74">
        <v>2016</v>
      </c>
      <c r="B21" s="75">
        <v>69950</v>
      </c>
      <c r="C21" s="76">
        <v>0</v>
      </c>
      <c r="D21" s="75">
        <v>74504</v>
      </c>
      <c r="E21" s="66" t="s">
        <v>18</v>
      </c>
      <c r="F21" s="75">
        <v>25206</v>
      </c>
      <c r="G21" s="75">
        <v>10793</v>
      </c>
      <c r="H21" s="73" t="s">
        <v>18</v>
      </c>
      <c r="I21" s="73" t="s">
        <v>18</v>
      </c>
      <c r="J21" s="75">
        <f t="shared" ref="J21:J24" si="0">SUM(B21:I21)</f>
        <v>180453</v>
      </c>
      <c r="K21" s="9"/>
    </row>
    <row r="22" spans="1:11" ht="18.75">
      <c r="A22" s="74">
        <v>2017</v>
      </c>
      <c r="B22" s="75">
        <v>49513</v>
      </c>
      <c r="C22" s="76">
        <v>0</v>
      </c>
      <c r="D22" s="75">
        <v>73155</v>
      </c>
      <c r="E22" s="66" t="s">
        <v>18</v>
      </c>
      <c r="F22" s="75">
        <v>25876</v>
      </c>
      <c r="G22" s="75">
        <v>10110</v>
      </c>
      <c r="H22" s="68" t="s">
        <v>18</v>
      </c>
      <c r="I22" s="68" t="s">
        <v>18</v>
      </c>
      <c r="J22" s="75">
        <f t="shared" si="0"/>
        <v>158654</v>
      </c>
      <c r="K22" s="9"/>
    </row>
    <row r="23" spans="1:11" ht="18.75">
      <c r="A23" s="74">
        <v>2018</v>
      </c>
      <c r="B23" s="75">
        <v>50184</v>
      </c>
      <c r="C23" s="71" t="s">
        <v>18</v>
      </c>
      <c r="D23" s="75">
        <v>61648</v>
      </c>
      <c r="E23" s="71" t="s">
        <v>18</v>
      </c>
      <c r="F23" s="75">
        <v>22024</v>
      </c>
      <c r="G23" s="75">
        <v>10799</v>
      </c>
      <c r="H23" s="73" t="s">
        <v>18</v>
      </c>
      <c r="I23" s="73" t="s">
        <v>18</v>
      </c>
      <c r="J23" s="75">
        <f t="shared" si="0"/>
        <v>144655</v>
      </c>
      <c r="K23" s="9"/>
    </row>
    <row r="24" spans="1:11" ht="18.75">
      <c r="A24" s="77">
        <v>2019</v>
      </c>
      <c r="B24" s="78">
        <v>60636</v>
      </c>
      <c r="C24" s="79" t="s">
        <v>18</v>
      </c>
      <c r="D24" s="78">
        <v>15348</v>
      </c>
      <c r="E24" s="79" t="s">
        <v>18</v>
      </c>
      <c r="F24" s="78">
        <v>20675</v>
      </c>
      <c r="G24" s="80">
        <v>12762</v>
      </c>
      <c r="H24" s="81">
        <v>54061</v>
      </c>
      <c r="I24" s="82" t="s">
        <v>18</v>
      </c>
      <c r="J24" s="83">
        <f t="shared" si="0"/>
        <v>163482</v>
      </c>
      <c r="K24" s="9"/>
    </row>
    <row r="25" spans="1:11" ht="18.75">
      <c r="A25" s="74">
        <v>2020</v>
      </c>
      <c r="B25" s="80">
        <v>59627</v>
      </c>
      <c r="C25" s="84" t="s">
        <v>18</v>
      </c>
      <c r="D25" s="80">
        <v>18483</v>
      </c>
      <c r="E25" s="84" t="s">
        <v>18</v>
      </c>
      <c r="F25" s="80">
        <v>28753</v>
      </c>
      <c r="G25" s="80">
        <v>9508</v>
      </c>
      <c r="H25" s="25">
        <v>59736</v>
      </c>
      <c r="I25" s="84" t="s">
        <v>18</v>
      </c>
      <c r="J25" s="85">
        <f>SUM(B25:I25)</f>
        <v>176107</v>
      </c>
      <c r="K25" s="9"/>
    </row>
    <row r="26" spans="1:11" ht="18.75">
      <c r="A26" s="74">
        <v>2021</v>
      </c>
      <c r="B26" s="80">
        <v>67056</v>
      </c>
      <c r="C26" s="84" t="s">
        <v>18</v>
      </c>
      <c r="D26" s="80">
        <v>15183</v>
      </c>
      <c r="E26" s="84" t="s">
        <v>18</v>
      </c>
      <c r="F26" s="80">
        <v>21356</v>
      </c>
      <c r="G26" s="80">
        <v>10727</v>
      </c>
      <c r="H26" s="25">
        <v>43352</v>
      </c>
      <c r="I26" s="84" t="s">
        <v>18</v>
      </c>
      <c r="J26" s="85">
        <f>SUM(B26:I26)</f>
        <v>157674</v>
      </c>
      <c r="K26" s="9"/>
    </row>
    <row r="27" spans="1:11" ht="18.75">
      <c r="A27" s="74">
        <v>2022</v>
      </c>
      <c r="B27" s="80">
        <v>52127</v>
      </c>
      <c r="C27" s="84" t="s">
        <v>18</v>
      </c>
      <c r="D27" s="80">
        <v>18595</v>
      </c>
      <c r="E27" s="84" t="s">
        <v>18</v>
      </c>
      <c r="F27" s="80">
        <v>27198</v>
      </c>
      <c r="G27" s="80">
        <v>10324</v>
      </c>
      <c r="H27" s="25">
        <v>50345</v>
      </c>
      <c r="I27" s="84" t="s">
        <v>18</v>
      </c>
      <c r="J27" s="85">
        <f>SUM(B27:I27)</f>
        <v>158589</v>
      </c>
      <c r="K27" s="9"/>
    </row>
    <row r="28" spans="1:11" ht="18.75">
      <c r="A28" s="74">
        <v>2023</v>
      </c>
      <c r="B28" s="80">
        <v>42595</v>
      </c>
      <c r="C28" s="84" t="s">
        <v>18</v>
      </c>
      <c r="D28" s="80">
        <v>12847</v>
      </c>
      <c r="E28" s="85">
        <v>20069</v>
      </c>
      <c r="F28" s="80">
        <v>18826</v>
      </c>
      <c r="G28" s="80">
        <v>10988</v>
      </c>
      <c r="H28" s="25">
        <v>38944</v>
      </c>
      <c r="I28" s="84" t="s">
        <v>18</v>
      </c>
      <c r="J28" s="85">
        <f>SUM(B28:I28)</f>
        <v>144269</v>
      </c>
      <c r="K28" s="9"/>
    </row>
    <row r="29" spans="1:11" ht="18.75">
      <c r="A29" s="74">
        <v>2024</v>
      </c>
      <c r="B29" s="80">
        <v>30776</v>
      </c>
      <c r="C29" s="84" t="s">
        <v>18</v>
      </c>
      <c r="D29" s="80">
        <v>14154</v>
      </c>
      <c r="E29" s="85">
        <v>30268</v>
      </c>
      <c r="F29" s="80">
        <v>14769</v>
      </c>
      <c r="G29" s="80">
        <v>9952</v>
      </c>
      <c r="H29" s="25">
        <v>55090</v>
      </c>
      <c r="I29" s="84" t="s">
        <v>18</v>
      </c>
      <c r="J29" s="85">
        <f>SUM(B29:I29)</f>
        <v>155009</v>
      </c>
      <c r="K29" s="9"/>
    </row>
    <row r="30" spans="1:11" ht="95.25" customHeight="1">
      <c r="A30" s="115" t="s">
        <v>53</v>
      </c>
      <c r="B30" s="116"/>
      <c r="C30" s="116"/>
      <c r="D30" s="116"/>
      <c r="E30" s="116"/>
      <c r="F30" s="116"/>
      <c r="G30" s="116"/>
      <c r="H30" s="116"/>
      <c r="I30" s="116"/>
      <c r="J30" s="116"/>
    </row>
    <row r="31" spans="1:11">
      <c r="A31" s="8" t="s">
        <v>70</v>
      </c>
    </row>
  </sheetData>
  <mergeCells count="11">
    <mergeCell ref="A1:J1"/>
    <mergeCell ref="G2:G4"/>
    <mergeCell ref="D2:D4"/>
    <mergeCell ref="A30:J30"/>
    <mergeCell ref="A2:A4"/>
    <mergeCell ref="B2:B4"/>
    <mergeCell ref="E2:E4"/>
    <mergeCell ref="F2:F4"/>
    <mergeCell ref="I2:I4"/>
    <mergeCell ref="J2:J4"/>
    <mergeCell ref="H2:H4"/>
  </mergeCells>
  <hyperlinks>
    <hyperlink ref="A31" r:id="rId1" display="https://nasco.int/wp-content/uploads/2020/06/CR_guidelines_eng-.pdf" xr:uid="{EF5485E3-7CDD-4AC3-BE35-9A871F9ADB3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605E2-E51D-4513-A467-86712F4D2244}">
  <dimension ref="A1:I30"/>
  <sheetViews>
    <sheetView tabSelected="1" workbookViewId="0">
      <pane ySplit="4" topLeftCell="A21" activePane="bottomLeft" state="frozen"/>
      <selection pane="bottomLeft" activeCell="F45" sqref="F45"/>
    </sheetView>
  </sheetViews>
  <sheetFormatPr defaultRowHeight="15"/>
  <cols>
    <col min="2" max="2" width="11.85546875" customWidth="1"/>
    <col min="3" max="3" width="13.7109375" customWidth="1"/>
    <col min="4" max="5" width="13.28515625" customWidth="1"/>
    <col min="6" max="6" width="11.7109375" customWidth="1"/>
    <col min="7" max="7" width="13.7109375" customWidth="1"/>
    <col min="8" max="9" width="10.85546875" customWidth="1"/>
  </cols>
  <sheetData>
    <row r="1" spans="1:9" ht="46.5">
      <c r="A1" s="111" t="s">
        <v>57</v>
      </c>
      <c r="B1" s="111"/>
      <c r="C1" s="111"/>
      <c r="D1" s="111"/>
      <c r="E1" s="111"/>
      <c r="F1" s="111"/>
      <c r="G1" s="111"/>
      <c r="H1" s="111"/>
      <c r="I1" s="111"/>
    </row>
    <row r="2" spans="1:9" ht="18.75">
      <c r="A2" s="112" t="s">
        <v>34</v>
      </c>
      <c r="B2" s="112" t="s">
        <v>29</v>
      </c>
      <c r="C2" s="60" t="s">
        <v>32</v>
      </c>
      <c r="D2" s="112" t="s">
        <v>21</v>
      </c>
      <c r="E2" s="112" t="s">
        <v>28</v>
      </c>
      <c r="F2" s="112" t="s">
        <v>9</v>
      </c>
      <c r="G2" s="112" t="s">
        <v>61</v>
      </c>
      <c r="H2" s="112" t="s">
        <v>62</v>
      </c>
      <c r="I2" s="112" t="s">
        <v>30</v>
      </c>
    </row>
    <row r="3" spans="1:9" ht="37.5">
      <c r="A3" s="113"/>
      <c r="B3" s="113"/>
      <c r="C3" s="61" t="s">
        <v>10</v>
      </c>
      <c r="D3" s="113"/>
      <c r="E3" s="113"/>
      <c r="F3" s="113"/>
      <c r="G3" s="113"/>
      <c r="H3" s="113"/>
      <c r="I3" s="113"/>
    </row>
    <row r="4" spans="1:9" ht="37.5">
      <c r="A4" s="113"/>
      <c r="B4" s="113"/>
      <c r="C4" s="61" t="s">
        <v>33</v>
      </c>
      <c r="D4" s="118"/>
      <c r="E4" s="118"/>
      <c r="F4" s="113"/>
      <c r="G4" s="118"/>
      <c r="H4" s="113"/>
      <c r="I4" s="113"/>
    </row>
    <row r="5" spans="1:9" ht="18.75">
      <c r="A5" s="74">
        <v>2000</v>
      </c>
      <c r="B5" s="86">
        <v>124</v>
      </c>
      <c r="C5" s="76">
        <v>10</v>
      </c>
      <c r="D5" s="86">
        <v>240</v>
      </c>
      <c r="E5" s="86"/>
      <c r="F5" s="86" t="s">
        <v>36</v>
      </c>
      <c r="G5" s="86" t="s">
        <v>47</v>
      </c>
      <c r="H5" s="86" t="s">
        <v>18</v>
      </c>
      <c r="I5" s="76">
        <v>0</v>
      </c>
    </row>
    <row r="6" spans="1:9" ht="18.75">
      <c r="A6" s="74">
        <v>2001</v>
      </c>
      <c r="B6" s="86">
        <v>81</v>
      </c>
      <c r="C6" s="76">
        <v>10</v>
      </c>
      <c r="D6" s="86">
        <v>169</v>
      </c>
      <c r="E6" s="86"/>
      <c r="F6" s="86" t="s">
        <v>37</v>
      </c>
      <c r="G6" s="86" t="s">
        <v>48</v>
      </c>
      <c r="H6" s="86" t="s">
        <v>18</v>
      </c>
      <c r="I6" s="76">
        <v>0</v>
      </c>
    </row>
    <row r="7" spans="1:9" ht="18.75">
      <c r="A7" s="74">
        <v>2002</v>
      </c>
      <c r="B7" s="86">
        <v>84</v>
      </c>
      <c r="C7" s="76">
        <v>11</v>
      </c>
      <c r="D7" s="86">
        <v>165</v>
      </c>
      <c r="E7" s="86"/>
      <c r="F7" s="86" t="s">
        <v>38</v>
      </c>
      <c r="G7" s="86" t="s">
        <v>49</v>
      </c>
      <c r="H7" s="86" t="s">
        <v>18</v>
      </c>
      <c r="I7" s="76">
        <v>0</v>
      </c>
    </row>
    <row r="8" spans="1:9" ht="18.75">
      <c r="A8" s="74">
        <v>2003</v>
      </c>
      <c r="B8" s="86">
        <v>118</v>
      </c>
      <c r="C8" s="76">
        <v>10</v>
      </c>
      <c r="D8" s="86">
        <v>125</v>
      </c>
      <c r="E8" s="86"/>
      <c r="F8" s="86" t="s">
        <v>39</v>
      </c>
      <c r="G8" s="86" t="s">
        <v>50</v>
      </c>
      <c r="H8" s="86" t="s">
        <v>18</v>
      </c>
      <c r="I8" s="76">
        <v>0</v>
      </c>
    </row>
    <row r="9" spans="1:9" ht="18.75">
      <c r="A9" s="74">
        <v>2004</v>
      </c>
      <c r="B9" s="86">
        <v>101</v>
      </c>
      <c r="C9" s="76">
        <v>11</v>
      </c>
      <c r="D9" s="75">
        <v>116</v>
      </c>
      <c r="E9" s="75"/>
      <c r="F9" s="86" t="s">
        <v>40</v>
      </c>
      <c r="G9" s="86">
        <v>110</v>
      </c>
      <c r="H9" s="86" t="s">
        <v>18</v>
      </c>
      <c r="I9" s="76">
        <v>0</v>
      </c>
    </row>
    <row r="10" spans="1:9" ht="18.75">
      <c r="A10" s="74">
        <v>2005</v>
      </c>
      <c r="B10" s="86">
        <v>101</v>
      </c>
      <c r="C10" s="76">
        <v>11</v>
      </c>
      <c r="D10" s="86">
        <v>114</v>
      </c>
      <c r="E10" s="86"/>
      <c r="F10" s="86" t="s">
        <v>41</v>
      </c>
      <c r="G10" s="86" t="s">
        <v>51</v>
      </c>
      <c r="H10" s="86" t="s">
        <v>18</v>
      </c>
      <c r="I10" s="76">
        <v>0</v>
      </c>
    </row>
    <row r="11" spans="1:9" ht="18.75">
      <c r="A11" s="74">
        <v>2006</v>
      </c>
      <c r="B11" s="86">
        <v>56</v>
      </c>
      <c r="C11" s="76">
        <v>11</v>
      </c>
      <c r="D11" s="86">
        <v>95</v>
      </c>
      <c r="E11" s="86"/>
      <c r="F11" s="86" t="s">
        <v>42</v>
      </c>
      <c r="G11" s="86" t="s">
        <v>51</v>
      </c>
      <c r="H11" s="86" t="s">
        <v>18</v>
      </c>
      <c r="I11" s="76">
        <v>0</v>
      </c>
    </row>
    <row r="12" spans="1:9" ht="18.75">
      <c r="A12" s="74">
        <v>2007</v>
      </c>
      <c r="B12" s="86" t="s">
        <v>18</v>
      </c>
      <c r="C12" s="76">
        <v>12</v>
      </c>
      <c r="D12" s="86">
        <v>72</v>
      </c>
      <c r="E12" s="86"/>
      <c r="F12" s="86" t="s">
        <v>43</v>
      </c>
      <c r="G12" s="86" t="s">
        <v>52</v>
      </c>
      <c r="H12" s="86" t="s">
        <v>18</v>
      </c>
      <c r="I12" s="76">
        <v>0</v>
      </c>
    </row>
    <row r="13" spans="1:9" ht="18.75">
      <c r="A13" s="74">
        <v>2008</v>
      </c>
      <c r="B13" s="86">
        <v>21</v>
      </c>
      <c r="C13" s="76">
        <v>10</v>
      </c>
      <c r="D13" s="86">
        <v>54</v>
      </c>
      <c r="E13" s="86"/>
      <c r="F13" s="86" t="s">
        <v>44</v>
      </c>
      <c r="G13" s="86" t="s">
        <v>18</v>
      </c>
      <c r="H13" s="86" t="s">
        <v>18</v>
      </c>
      <c r="I13" s="76">
        <v>0</v>
      </c>
    </row>
    <row r="14" spans="1:9" ht="18.75">
      <c r="A14" s="74">
        <v>2009</v>
      </c>
      <c r="B14" s="86" t="s">
        <v>18</v>
      </c>
      <c r="C14" s="76">
        <v>5</v>
      </c>
      <c r="D14" s="86">
        <v>47</v>
      </c>
      <c r="E14" s="86"/>
      <c r="F14" s="86" t="s">
        <v>45</v>
      </c>
      <c r="G14" s="86" t="s">
        <v>18</v>
      </c>
      <c r="H14" s="86" t="s">
        <v>18</v>
      </c>
      <c r="I14" s="76">
        <v>0</v>
      </c>
    </row>
    <row r="15" spans="1:9" ht="18.75">
      <c r="A15" s="74">
        <v>2010</v>
      </c>
      <c r="B15" s="86">
        <v>18</v>
      </c>
      <c r="C15" s="76">
        <v>12.3</v>
      </c>
      <c r="D15" s="86">
        <v>70</v>
      </c>
      <c r="E15" s="86"/>
      <c r="F15" s="86" t="s">
        <v>46</v>
      </c>
      <c r="G15" s="86" t="s">
        <v>18</v>
      </c>
      <c r="H15" s="86" t="s">
        <v>18</v>
      </c>
      <c r="I15" s="76">
        <v>0</v>
      </c>
    </row>
    <row r="16" spans="1:9" ht="18.75">
      <c r="A16" s="74">
        <v>2011</v>
      </c>
      <c r="B16" s="86">
        <v>29</v>
      </c>
      <c r="C16" s="76">
        <v>10</v>
      </c>
      <c r="D16" s="86">
        <v>71</v>
      </c>
      <c r="E16" s="86"/>
      <c r="F16" s="86">
        <v>298</v>
      </c>
      <c r="G16" s="86" t="s">
        <v>18</v>
      </c>
      <c r="H16" s="86" t="s">
        <v>18</v>
      </c>
      <c r="I16" s="76">
        <v>0</v>
      </c>
    </row>
    <row r="17" spans="1:9" ht="18.75">
      <c r="A17" s="74">
        <v>2012</v>
      </c>
      <c r="B17" s="86">
        <v>31</v>
      </c>
      <c r="C17" s="76">
        <v>10</v>
      </c>
      <c r="D17" s="86">
        <v>59</v>
      </c>
      <c r="E17" s="86"/>
      <c r="F17" s="86">
        <v>298</v>
      </c>
      <c r="G17" s="86" t="s">
        <v>18</v>
      </c>
      <c r="H17" s="86" t="s">
        <v>18</v>
      </c>
      <c r="I17" s="76">
        <v>0</v>
      </c>
    </row>
    <row r="18" spans="1:9" ht="18.75">
      <c r="A18" s="74">
        <v>2013</v>
      </c>
      <c r="B18" s="86">
        <v>24</v>
      </c>
      <c r="C18" s="76">
        <v>10</v>
      </c>
      <c r="D18" s="86">
        <v>57</v>
      </c>
      <c r="E18" s="86"/>
      <c r="F18" s="86">
        <v>204</v>
      </c>
      <c r="G18" s="86" t="s">
        <v>18</v>
      </c>
      <c r="H18" s="86" t="s">
        <v>18</v>
      </c>
      <c r="I18" s="76">
        <v>0</v>
      </c>
    </row>
    <row r="19" spans="1:9" ht="18.75">
      <c r="A19" s="74">
        <v>2014</v>
      </c>
      <c r="B19" s="86">
        <v>21</v>
      </c>
      <c r="C19" s="76">
        <v>10</v>
      </c>
      <c r="D19" s="86">
        <v>38</v>
      </c>
      <c r="E19" s="86"/>
      <c r="F19" s="86">
        <v>210</v>
      </c>
      <c r="G19" s="86" t="s">
        <v>18</v>
      </c>
      <c r="H19" s="86" t="s">
        <v>18</v>
      </c>
      <c r="I19" s="76">
        <v>0</v>
      </c>
    </row>
    <row r="20" spans="1:9" ht="18.75">
      <c r="A20" s="74">
        <v>2015</v>
      </c>
      <c r="B20" s="86">
        <v>25</v>
      </c>
      <c r="C20" s="76">
        <v>10</v>
      </c>
      <c r="D20" s="86">
        <v>41</v>
      </c>
      <c r="E20" s="86"/>
      <c r="F20" s="86">
        <v>250</v>
      </c>
      <c r="G20" s="86" t="s">
        <v>18</v>
      </c>
      <c r="H20" s="86" t="s">
        <v>18</v>
      </c>
      <c r="I20" s="76">
        <v>0</v>
      </c>
    </row>
    <row r="21" spans="1:9" ht="18.75">
      <c r="A21" s="74">
        <v>2016</v>
      </c>
      <c r="B21" s="86">
        <v>27</v>
      </c>
      <c r="C21" s="76">
        <v>10</v>
      </c>
      <c r="D21" s="75">
        <v>22</v>
      </c>
      <c r="E21" s="75"/>
      <c r="F21" s="86">
        <v>262</v>
      </c>
      <c r="G21" s="86" t="s">
        <v>18</v>
      </c>
      <c r="H21" s="86" t="s">
        <v>18</v>
      </c>
      <c r="I21" s="76">
        <v>0</v>
      </c>
    </row>
    <row r="22" spans="1:9" ht="18.75">
      <c r="A22" s="74">
        <v>2017</v>
      </c>
      <c r="B22" s="86">
        <v>27</v>
      </c>
      <c r="C22" s="86" t="s">
        <v>18</v>
      </c>
      <c r="D22" s="75">
        <v>23</v>
      </c>
      <c r="E22" s="75"/>
      <c r="F22" s="86">
        <v>285</v>
      </c>
      <c r="G22" s="86" t="s">
        <v>18</v>
      </c>
      <c r="H22" s="86" t="s">
        <v>18</v>
      </c>
      <c r="I22" s="76">
        <v>0</v>
      </c>
    </row>
    <row r="23" spans="1:9" ht="18.75">
      <c r="A23" s="74">
        <v>2018</v>
      </c>
      <c r="B23" s="86">
        <v>24</v>
      </c>
      <c r="C23" s="86" t="s">
        <v>18</v>
      </c>
      <c r="D23" s="75">
        <v>17</v>
      </c>
      <c r="E23" s="75"/>
      <c r="F23" s="86">
        <v>263</v>
      </c>
      <c r="G23" s="86" t="s">
        <v>18</v>
      </c>
      <c r="H23" s="86" t="s">
        <v>18</v>
      </c>
      <c r="I23" s="76">
        <v>0</v>
      </c>
    </row>
    <row r="24" spans="1:9" ht="18.75">
      <c r="A24" s="74">
        <v>2019</v>
      </c>
      <c r="B24" s="86">
        <v>12</v>
      </c>
      <c r="C24" s="76">
        <v>6</v>
      </c>
      <c r="D24" s="80">
        <v>16</v>
      </c>
      <c r="E24" s="80"/>
      <c r="F24" s="86">
        <v>219</v>
      </c>
      <c r="G24" s="86" t="s">
        <v>18</v>
      </c>
      <c r="H24" s="86">
        <v>1</v>
      </c>
      <c r="I24" s="76">
        <v>0</v>
      </c>
    </row>
    <row r="25" spans="1:9" ht="18.75">
      <c r="A25" s="74">
        <v>2020</v>
      </c>
      <c r="B25" s="87">
        <v>12.7</v>
      </c>
      <c r="C25" s="87">
        <v>6.1</v>
      </c>
      <c r="D25" s="87">
        <v>10.43</v>
      </c>
      <c r="E25" s="87"/>
      <c r="F25" s="87">
        <v>225</v>
      </c>
      <c r="G25" s="87" t="s">
        <v>18</v>
      </c>
      <c r="H25" s="87">
        <v>1.76</v>
      </c>
      <c r="I25" s="87">
        <v>0</v>
      </c>
    </row>
    <row r="26" spans="1:9" ht="18.75">
      <c r="A26" s="74">
        <v>2021</v>
      </c>
      <c r="B26" s="87">
        <v>20</v>
      </c>
      <c r="C26" s="87">
        <v>8</v>
      </c>
      <c r="D26" s="87">
        <v>9</v>
      </c>
      <c r="E26" s="87"/>
      <c r="F26" s="87">
        <v>126</v>
      </c>
      <c r="G26" s="87" t="s">
        <v>18</v>
      </c>
      <c r="H26" s="87">
        <v>1</v>
      </c>
      <c r="I26" s="87">
        <v>0</v>
      </c>
    </row>
    <row r="27" spans="1:9" ht="18.75">
      <c r="A27" s="74">
        <v>2022</v>
      </c>
      <c r="B27" s="87">
        <v>18</v>
      </c>
      <c r="C27" s="87">
        <v>6</v>
      </c>
      <c r="D27" s="87">
        <v>5</v>
      </c>
      <c r="E27" s="87"/>
      <c r="F27" s="87">
        <v>167</v>
      </c>
      <c r="G27" s="87" t="s">
        <v>18</v>
      </c>
      <c r="H27" s="87">
        <v>1</v>
      </c>
      <c r="I27" s="87">
        <v>0</v>
      </c>
    </row>
    <row r="28" spans="1:9" ht="18.75">
      <c r="A28" s="74">
        <v>2023</v>
      </c>
      <c r="B28" s="87">
        <v>16</v>
      </c>
      <c r="C28" s="87">
        <v>0</v>
      </c>
      <c r="D28" s="87">
        <v>5</v>
      </c>
      <c r="E28" s="87">
        <v>1</v>
      </c>
      <c r="F28" s="87">
        <v>127</v>
      </c>
      <c r="G28" s="87" t="s">
        <v>18</v>
      </c>
      <c r="H28" s="87">
        <v>1</v>
      </c>
      <c r="I28" s="87">
        <v>0</v>
      </c>
    </row>
    <row r="29" spans="1:9" ht="18.75">
      <c r="A29" s="74">
        <v>2024</v>
      </c>
      <c r="B29" s="87">
        <v>13</v>
      </c>
      <c r="C29" s="87">
        <v>0</v>
      </c>
      <c r="D29" s="87">
        <v>6</v>
      </c>
      <c r="E29" s="87">
        <v>1</v>
      </c>
      <c r="F29" s="87">
        <v>72</v>
      </c>
      <c r="G29" s="87" t="s">
        <v>18</v>
      </c>
      <c r="H29" s="87">
        <v>1</v>
      </c>
      <c r="I29" s="87">
        <v>0</v>
      </c>
    </row>
    <row r="30" spans="1:9" ht="70.5" customHeight="1">
      <c r="A30" s="117" t="s">
        <v>68</v>
      </c>
      <c r="B30" s="117"/>
      <c r="C30" s="117"/>
      <c r="D30" s="117"/>
      <c r="E30" s="117"/>
      <c r="F30" s="117"/>
      <c r="G30" s="117"/>
      <c r="H30" s="117"/>
      <c r="I30" s="117"/>
    </row>
  </sheetData>
  <mergeCells count="10">
    <mergeCell ref="A1:I1"/>
    <mergeCell ref="A30:I30"/>
    <mergeCell ref="I2:I4"/>
    <mergeCell ref="A2:A4"/>
    <mergeCell ref="B2:B4"/>
    <mergeCell ref="F2:F4"/>
    <mergeCell ref="H2:H4"/>
    <mergeCell ref="G2:G4"/>
    <mergeCell ref="D2:D4"/>
    <mergeCell ref="E2:E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d90dba-3fb0-4e48-bd5d-f0e140ca7606">
      <Terms xmlns="http://schemas.microsoft.com/office/infopath/2007/PartnerControls"/>
    </lcf76f155ced4ddcb4097134ff3c332f>
    <TaxCatchAll xmlns="ea018112-4b8d-4d74-a1fb-32f4a16be3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CDDB520DF1554AAEEB602BA24D14BF" ma:contentTypeVersion="18" ma:contentTypeDescription="Create a new document." ma:contentTypeScope="" ma:versionID="35dc5070c6b7cffb9d5f263aeba2c348">
  <xsd:schema xmlns:xsd="http://www.w3.org/2001/XMLSchema" xmlns:xs="http://www.w3.org/2001/XMLSchema" xmlns:p="http://schemas.microsoft.com/office/2006/metadata/properties" xmlns:ns2="a0d90dba-3fb0-4e48-bd5d-f0e140ca7606" xmlns:ns3="ea018112-4b8d-4d74-a1fb-32f4a16be342" targetNamespace="http://schemas.microsoft.com/office/2006/metadata/properties" ma:root="true" ma:fieldsID="61303c85dcbe5cebfb3a8e09169c1d70" ns2:_="" ns3:_="">
    <xsd:import namespace="a0d90dba-3fb0-4e48-bd5d-f0e140ca7606"/>
    <xsd:import namespace="ea018112-4b8d-4d74-a1fb-32f4a16be3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90dba-3fb0-4e48-bd5d-f0e140ca7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65a1f0-5788-4411-b637-c99125c41b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018112-4b8d-4d74-a1fb-32f4a16be34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aa1989d-179b-4107-ac1c-fb0e37e3671d}" ma:internalName="TaxCatchAll" ma:showField="CatchAllData" ma:web="ea018112-4b8d-4d74-a1fb-32f4a16be3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03E456-AE64-48AF-BF6F-C60D9663FBB5}">
  <ds:schemaRefs>
    <ds:schemaRef ds:uri="http://schemas.microsoft.com/office/2006/metadata/properties"/>
    <ds:schemaRef ds:uri="http://schemas.microsoft.com/office/infopath/2007/PartnerControls"/>
    <ds:schemaRef ds:uri="a0d90dba-3fb0-4e48-bd5d-f0e140ca7606"/>
    <ds:schemaRef ds:uri="ea018112-4b8d-4d74-a1fb-32f4a16be342"/>
  </ds:schemaRefs>
</ds:datastoreItem>
</file>

<file path=customXml/itemProps2.xml><?xml version="1.0" encoding="utf-8"?>
<ds:datastoreItem xmlns:ds="http://schemas.openxmlformats.org/officeDocument/2006/customXml" ds:itemID="{DDEEA096-93FA-4F79-94CE-7F50FCC32B8A}">
  <ds:schemaRefs>
    <ds:schemaRef ds:uri="http://schemas.microsoft.com/sharepoint/v3/contenttype/forms"/>
  </ds:schemaRefs>
</ds:datastoreItem>
</file>

<file path=customXml/itemProps3.xml><?xml version="1.0" encoding="utf-8"?>
<ds:datastoreItem xmlns:ds="http://schemas.openxmlformats.org/officeDocument/2006/customXml" ds:itemID="{35942424-0B78-4E22-9A18-F13B31C02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90dba-3fb0-4e48-bd5d-f0e140ca7606"/>
    <ds:schemaRef ds:uri="ea018112-4b8d-4d74-a1fb-32f4a16be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States of Origin</vt:lpstr>
      <vt:lpstr>2. Distant Water</vt:lpstr>
      <vt:lpstr>3. Totals</vt:lpstr>
      <vt:lpstr>4. Catch and Release</vt:lpstr>
      <vt:lpstr>5. Unreported Catch</vt:lpstr>
      <vt:lpstr>'2. Distant Water'!Print_Area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dc:creator>
  <cp:lastModifiedBy>Vicky Newton</cp:lastModifiedBy>
  <dcterms:created xsi:type="dcterms:W3CDTF">2020-08-25T08:04:49Z</dcterms:created>
  <dcterms:modified xsi:type="dcterms:W3CDTF">2025-09-19T09:30:11Z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0x01010012CDDB520DF1554AAEEB602BA24D14BF</vt:lpwstr>
  </property>
  <property fmtid="{D5CDD505-2E9C-101B-9397-08002B2CF9AE}" pid="3" name="MediaServiceImageTags">
    <vt:lpwstr/>
  </property>
</Properties>
</file>